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ccalon-my.sharepoint.com/personal/jerry_smith_eccalon_com/Documents/Desktop/"/>
    </mc:Choice>
  </mc:AlternateContent>
  <xr:revisionPtr revIDLastSave="13" documentId="8_{848FD82F-1B83-4435-82FF-49F972347B63}" xr6:coauthVersionLast="47" xr6:coauthVersionMax="47" xr10:uidLastSave="{94C51292-1174-43D8-9F5E-B62F7BDB1E9C}"/>
  <workbookProtection workbookPassword="D8C9" lockStructure="1"/>
  <bookViews>
    <workbookView xWindow="-108" yWindow="-108" windowWidth="23256" windowHeight="12456" xr2:uid="{00000000-000D-0000-FFFF-FFFF00000000}"/>
  </bookViews>
  <sheets>
    <sheet name="Part 1" sheetId="1" r:id="rId1"/>
    <sheet name="Part 2" sheetId="4" r:id="rId2"/>
    <sheet name="Data" sheetId="5" state="hidden" r:id="rId3"/>
    <sheet name="Checklist" sheetId="6" state="hidden" r:id="rId4"/>
  </sheets>
  <definedNames>
    <definedName name="ContractsThreshold">Data!$D$6</definedName>
    <definedName name="FY1m">Data!$E$1</definedName>
    <definedName name="FY2m">Data!$D$1</definedName>
    <definedName name="_xlnm.Print_Area" localSheetId="3">Checklist!$A$1:$H$39</definedName>
    <definedName name="ST">Data!$A$2:$A$60</definedName>
    <definedName name="YN">Data!$D$3:$D$4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5" l="1"/>
  <c r="D1" i="5" s="1"/>
  <c r="D11" i="6" l="1"/>
  <c r="C11" i="6"/>
  <c r="C9" i="6"/>
  <c r="D9" i="6"/>
  <c r="D8" i="6"/>
  <c r="C8" i="6"/>
  <c r="F36" i="6"/>
  <c r="F35" i="6"/>
  <c r="F33" i="6"/>
  <c r="F32" i="6"/>
  <c r="F30" i="6"/>
  <c r="F29" i="6"/>
  <c r="F27" i="6"/>
  <c r="F26" i="6"/>
  <c r="F24" i="6"/>
  <c r="F23" i="6"/>
  <c r="F21" i="6"/>
  <c r="F20" i="6"/>
  <c r="F18" i="6"/>
  <c r="F17" i="6"/>
  <c r="F15" i="6"/>
  <c r="F14" i="6"/>
  <c r="E14" i="6"/>
  <c r="B5" i="6"/>
  <c r="H42" i="4"/>
  <c r="G36" i="6" s="1"/>
  <c r="C42" i="4"/>
  <c r="G35" i="6" s="1"/>
  <c r="H36" i="4"/>
  <c r="G33" i="6" s="1"/>
  <c r="C36" i="4"/>
  <c r="G32" i="6" s="1"/>
  <c r="C13" i="6" l="1"/>
  <c r="D13" i="6" s="1"/>
  <c r="E36" i="6"/>
  <c r="E35" i="6"/>
  <c r="E32" i="6"/>
  <c r="E33" i="6"/>
  <c r="E29" i="6"/>
  <c r="E30" i="6"/>
  <c r="E26" i="6"/>
  <c r="E27" i="6"/>
  <c r="E23" i="6"/>
  <c r="E24" i="6"/>
  <c r="E20" i="6"/>
  <c r="E21" i="6"/>
  <c r="E17" i="6"/>
  <c r="E18" i="6"/>
  <c r="E15" i="6"/>
  <c r="H29" i="4"/>
  <c r="C29" i="4"/>
  <c r="H40" i="4"/>
  <c r="C40" i="4"/>
  <c r="H34" i="4"/>
  <c r="C34" i="4"/>
  <c r="H24" i="4"/>
  <c r="C24" i="4"/>
  <c r="H19" i="4"/>
  <c r="C19" i="4"/>
  <c r="H14" i="4"/>
  <c r="C14" i="4"/>
  <c r="H9" i="4"/>
  <c r="C9" i="4"/>
  <c r="H4" i="4"/>
  <c r="C4" i="4"/>
</calcChain>
</file>

<file path=xl/sharedStrings.xml><?xml version="1.0" encoding="utf-8"?>
<sst xmlns="http://schemas.openxmlformats.org/spreadsheetml/2006/main" count="246" uniqueCount="204">
  <si>
    <t>Company/Division Name</t>
  </si>
  <si>
    <t>Contact Name</t>
  </si>
  <si>
    <t>Position Title</t>
  </si>
  <si>
    <t>Address</t>
  </si>
  <si>
    <t>Phone</t>
  </si>
  <si>
    <t>Fax</t>
  </si>
  <si>
    <t>E-mail</t>
  </si>
  <si>
    <t>Company URL</t>
  </si>
  <si>
    <t>Y</t>
  </si>
  <si>
    <t>N</t>
  </si>
  <si>
    <t>1. Mentor Information
             Mentor POC</t>
  </si>
  <si>
    <t>Explain here in a paragraph or two.</t>
  </si>
  <si>
    <t>Has your company ever been a woman-owned small business (WOSB)?</t>
  </si>
  <si>
    <t>Has your company ever been a small disadvantaged business (SDB)?</t>
  </si>
  <si>
    <t>Has your company graduated from the 8(a) program?</t>
  </si>
  <si>
    <t xml:space="preserve">3.  Historical Background.  </t>
  </si>
  <si>
    <t>If so, date graduated:</t>
  </si>
  <si>
    <t>FY-</t>
  </si>
  <si>
    <t>Dollars:</t>
  </si>
  <si>
    <t>Total DoD Contracts</t>
  </si>
  <si>
    <t>Total DoD Subcontracts</t>
  </si>
  <si>
    <t>Be sure to also complete the Part 1 tab!</t>
  </si>
  <si>
    <t>Total Subcontracts Awarded (Other Federal Agencies)</t>
  </si>
  <si>
    <t>Total Federal Agency Contracts</t>
  </si>
  <si>
    <t>Total Federal Agency Subcontracts Received</t>
  </si>
  <si>
    <t>Total Subcontracts Awarded (DoD)</t>
  </si>
  <si>
    <t>Total SDB Subcontracts Awarded (DoD)</t>
  </si>
  <si>
    <t>%:</t>
  </si>
  <si>
    <t>Total SDB Subcontracts Awarded (Other Federal Agency)</t>
  </si>
  <si>
    <t>City:</t>
  </si>
  <si>
    <t>ST:</t>
  </si>
  <si>
    <t>ZIP:</t>
  </si>
  <si>
    <t>WA</t>
  </si>
  <si>
    <t>NM</t>
  </si>
  <si>
    <t>State</t>
  </si>
  <si>
    <t>ST</t>
  </si>
  <si>
    <t>Alabama</t>
  </si>
  <si>
    <t>AL</t>
  </si>
  <si>
    <t>Alaska</t>
  </si>
  <si>
    <t>AK</t>
  </si>
  <si>
    <t>American Samoa</t>
  </si>
  <si>
    <t>AS</t>
  </si>
  <si>
    <t>Arizona</t>
  </si>
  <si>
    <t>AZ</t>
  </si>
  <si>
    <t>Arkansas</t>
  </si>
  <si>
    <t>AR</t>
  </si>
  <si>
    <t>California</t>
  </si>
  <si>
    <t>CA</t>
  </si>
  <si>
    <t>Colorado</t>
  </si>
  <si>
    <t>CO</t>
  </si>
  <si>
    <t>Connecticut</t>
  </si>
  <si>
    <t>CT</t>
  </si>
  <si>
    <t>Delaware</t>
  </si>
  <si>
    <t>DE</t>
  </si>
  <si>
    <t>District of Columbia</t>
  </si>
  <si>
    <t>DC</t>
  </si>
  <si>
    <t>Federated States of Micronesia</t>
  </si>
  <si>
    <t>FM</t>
  </si>
  <si>
    <t>Florida</t>
  </si>
  <si>
    <t>FL</t>
  </si>
  <si>
    <t>Georgia</t>
  </si>
  <si>
    <t>GA</t>
  </si>
  <si>
    <t>Guam</t>
  </si>
  <si>
    <t>GU</t>
  </si>
  <si>
    <t>Hawaii</t>
  </si>
  <si>
    <t>HI</t>
  </si>
  <si>
    <t>Idaho</t>
  </si>
  <si>
    <t>ID</t>
  </si>
  <si>
    <t>Illinois</t>
  </si>
  <si>
    <t>IL</t>
  </si>
  <si>
    <t>Indiana</t>
  </si>
  <si>
    <t>IN</t>
  </si>
  <si>
    <t>Iowa</t>
  </si>
  <si>
    <t>IA</t>
  </si>
  <si>
    <t>Kansas</t>
  </si>
  <si>
    <t>KS</t>
  </si>
  <si>
    <t>Kentucky</t>
  </si>
  <si>
    <t>KY</t>
  </si>
  <si>
    <t>Louisiana</t>
  </si>
  <si>
    <t>LA</t>
  </si>
  <si>
    <t>Maine</t>
  </si>
  <si>
    <t>ME</t>
  </si>
  <si>
    <t>Marshall Islands</t>
  </si>
  <si>
    <t>MH</t>
  </si>
  <si>
    <t>Maryland</t>
  </si>
  <si>
    <t>MD</t>
  </si>
  <si>
    <t>Massachusetts</t>
  </si>
  <si>
    <t>MA</t>
  </si>
  <si>
    <t>Michigan</t>
  </si>
  <si>
    <t>MI</t>
  </si>
  <si>
    <t>Minnesota</t>
  </si>
  <si>
    <t>MN</t>
  </si>
  <si>
    <t>Mississippi</t>
  </si>
  <si>
    <t>MS</t>
  </si>
  <si>
    <t>Missouri</t>
  </si>
  <si>
    <t>MO</t>
  </si>
  <si>
    <t>Montana</t>
  </si>
  <si>
    <t>MT</t>
  </si>
  <si>
    <t>Nebraska</t>
  </si>
  <si>
    <t>NE</t>
  </si>
  <si>
    <t>Nevada</t>
  </si>
  <si>
    <t>NV</t>
  </si>
  <si>
    <t>New Hampshire</t>
  </si>
  <si>
    <t>NH</t>
  </si>
  <si>
    <t>New Jersey</t>
  </si>
  <si>
    <t>NJ</t>
  </si>
  <si>
    <t>New Mexico</t>
  </si>
  <si>
    <t>New York</t>
  </si>
  <si>
    <t>NY</t>
  </si>
  <si>
    <t>North Carolina</t>
  </si>
  <si>
    <t>NC</t>
  </si>
  <si>
    <t>North Dakota</t>
  </si>
  <si>
    <t>ND</t>
  </si>
  <si>
    <t>Northern Mariana Islands</t>
  </si>
  <si>
    <t>MP</t>
  </si>
  <si>
    <t>Ohio</t>
  </si>
  <si>
    <t>OH</t>
  </si>
  <si>
    <t>Oklahoma</t>
  </si>
  <si>
    <t>OK</t>
  </si>
  <si>
    <t>Oregon</t>
  </si>
  <si>
    <t>OR</t>
  </si>
  <si>
    <t>Palau</t>
  </si>
  <si>
    <t>PW</t>
  </si>
  <si>
    <t>Pennsylvania</t>
  </si>
  <si>
    <t>PA</t>
  </si>
  <si>
    <t>Puerto Rico</t>
  </si>
  <si>
    <t>PR</t>
  </si>
  <si>
    <t>Rhode Island</t>
  </si>
  <si>
    <t>RI</t>
  </si>
  <si>
    <t>South Carolina</t>
  </si>
  <si>
    <t>SC</t>
  </si>
  <si>
    <t>South Dakota</t>
  </si>
  <si>
    <t>SD</t>
  </si>
  <si>
    <t>Tennessee</t>
  </si>
  <si>
    <t>TN</t>
  </si>
  <si>
    <t>Texas</t>
  </si>
  <si>
    <t>TX</t>
  </si>
  <si>
    <t>Utah</t>
  </si>
  <si>
    <t>UT</t>
  </si>
  <si>
    <t>Vermont</t>
  </si>
  <si>
    <t>VT</t>
  </si>
  <si>
    <t>Virgin Islands</t>
  </si>
  <si>
    <t>VI</t>
  </si>
  <si>
    <t>Virginia</t>
  </si>
  <si>
    <t>VA</t>
  </si>
  <si>
    <t>Washington</t>
  </si>
  <si>
    <t>West Virginia</t>
  </si>
  <si>
    <t>WV</t>
  </si>
  <si>
    <t>Wisconsin</t>
  </si>
  <si>
    <t>WI</t>
  </si>
  <si>
    <t>Wyoming</t>
  </si>
  <si>
    <t>WY</t>
  </si>
  <si>
    <r>
      <t xml:space="preserve">4.  Ability to Provide Developmental Assistance.  </t>
    </r>
    <r>
      <rPr>
        <i/>
        <sz val="12"/>
        <color theme="1"/>
        <rFont val="Times New Roman"/>
        <family val="1"/>
      </rPr>
      <t>Describe the company's ability to provide developmental assistance and how that assistance will potentially increase subcontracting opportunities in industry categories where SDBs are not dominant in the company's vendor base.</t>
    </r>
  </si>
  <si>
    <r>
      <t xml:space="preserve">7.  DOD Subcontracts.  </t>
    </r>
    <r>
      <rPr>
        <i/>
        <sz val="12"/>
        <color theme="1"/>
        <rFont val="Times New Roman"/>
        <family val="1"/>
      </rPr>
      <t xml:space="preserve">Total dollars of DOD subcontracts </t>
    </r>
    <r>
      <rPr>
        <b/>
        <i/>
        <sz val="12"/>
        <color theme="1"/>
        <rFont val="Times New Roman"/>
        <family val="1"/>
      </rPr>
      <t>received</t>
    </r>
    <r>
      <rPr>
        <i/>
        <sz val="12"/>
        <color theme="1"/>
        <rFont val="Times New Roman"/>
        <family val="1"/>
      </rPr>
      <t xml:space="preserve"> by the company during the 2 preceding fiscal years.</t>
    </r>
  </si>
  <si>
    <r>
      <t xml:space="preserve">9.  Other Federal Agency Subcontracts.  </t>
    </r>
    <r>
      <rPr>
        <i/>
        <sz val="12"/>
        <color theme="1"/>
        <rFont val="Times New Roman"/>
        <family val="1"/>
      </rPr>
      <t>List total dollars of</t>
    </r>
    <r>
      <rPr>
        <sz val="12"/>
        <color theme="1"/>
        <rFont val="Times New Roman"/>
        <family val="1"/>
      </rPr>
      <t xml:space="preserve"> other Federal Agency</t>
    </r>
    <r>
      <rPr>
        <i/>
        <sz val="12"/>
        <color theme="1"/>
        <rFont val="Times New Roman"/>
        <family val="1"/>
      </rPr>
      <t xml:space="preserve"> subcontracts </t>
    </r>
    <r>
      <rPr>
        <b/>
        <i/>
        <sz val="12"/>
        <color theme="1"/>
        <rFont val="Times New Roman"/>
        <family val="1"/>
      </rPr>
      <t>received</t>
    </r>
    <r>
      <rPr>
        <i/>
        <sz val="12"/>
        <color theme="1"/>
        <rFont val="Times New Roman"/>
        <family val="1"/>
      </rPr>
      <t xml:space="preserve"> by the company during the 2 preceding fiscal years.</t>
    </r>
    <r>
      <rPr>
        <sz val="12"/>
        <color theme="1"/>
        <rFont val="Times New Roman"/>
        <family val="1"/>
      </rPr>
      <t xml:space="preserve"> </t>
    </r>
  </si>
  <si>
    <r>
      <t xml:space="preserve">10.  DOD Subcontracts Awarded.  </t>
    </r>
    <r>
      <rPr>
        <i/>
        <sz val="12"/>
        <color theme="1"/>
        <rFont val="Times New Roman"/>
        <family val="1"/>
      </rPr>
      <t xml:space="preserve">Total dollars of subcontracts </t>
    </r>
    <r>
      <rPr>
        <b/>
        <i/>
        <sz val="12"/>
        <color theme="1"/>
        <rFont val="Times New Roman"/>
        <family val="1"/>
      </rPr>
      <t>awarded</t>
    </r>
    <r>
      <rPr>
        <i/>
        <sz val="12"/>
        <color theme="1"/>
        <rFont val="Times New Roman"/>
        <family val="1"/>
      </rPr>
      <t xml:space="preserve"> by the company under DOD contracts during the two preceding fiscal years.</t>
    </r>
  </si>
  <si>
    <r>
      <t xml:space="preserve">11.  Other Federal Agency Subcontracts Awarded.  </t>
    </r>
    <r>
      <rPr>
        <i/>
        <sz val="12"/>
        <color theme="1"/>
        <rFont val="Times New Roman"/>
        <family val="1"/>
      </rPr>
      <t xml:space="preserve">Total dollars of subcontracts </t>
    </r>
    <r>
      <rPr>
        <b/>
        <i/>
        <sz val="12"/>
        <color theme="1"/>
        <rFont val="Times New Roman"/>
        <family val="1"/>
      </rPr>
      <t>awarded</t>
    </r>
    <r>
      <rPr>
        <i/>
        <sz val="12"/>
        <color theme="1"/>
        <rFont val="Times New Roman"/>
        <family val="1"/>
      </rPr>
      <t xml:space="preserve"> by the company under</t>
    </r>
    <r>
      <rPr>
        <sz val="12"/>
        <color theme="1"/>
        <rFont val="Times New Roman"/>
        <family val="1"/>
      </rPr>
      <t xml:space="preserve"> other Federal Agency</t>
    </r>
    <r>
      <rPr>
        <i/>
        <sz val="12"/>
        <color theme="1"/>
        <rFont val="Times New Roman"/>
        <family val="1"/>
      </rPr>
      <t xml:space="preserve"> contracts during the 2 preceding fiscal years.</t>
    </r>
    <r>
      <rPr>
        <sz val="12"/>
        <color theme="1"/>
        <rFont val="Times New Roman"/>
        <family val="1"/>
      </rPr>
      <t xml:space="preserve"> </t>
    </r>
  </si>
  <si>
    <r>
      <t xml:space="preserve">12.  DOD Subcontract Awards to SDBs.  </t>
    </r>
    <r>
      <rPr>
        <i/>
        <sz val="12"/>
        <color theme="1"/>
        <rFont val="Times New Roman"/>
        <family val="1"/>
      </rPr>
      <t xml:space="preserve">Total dollars and percentage of subcontract awards made to all SDB firms under DOD contracts during the two preceding fiscal years. </t>
    </r>
    <r>
      <rPr>
        <i/>
        <sz val="12"/>
        <color rgb="FFFF0000"/>
        <rFont val="Times New Roman"/>
        <family val="1"/>
      </rPr>
      <t>(If presently required to submit SF 295, provide copies of the previous 2 years end reports)</t>
    </r>
  </si>
  <si>
    <r>
      <t xml:space="preserve">13.  Other Federal Agency Subcontract Awards to SDBs.  </t>
    </r>
    <r>
      <rPr>
        <i/>
        <sz val="12"/>
        <color theme="1"/>
        <rFont val="Times New Roman"/>
        <family val="1"/>
      </rPr>
      <t xml:space="preserve">Total dollars and percentage of subcontract awards made to all SDB firms under other Federal agency contracts during the 2 preceding fiscal years. </t>
    </r>
    <r>
      <rPr>
        <i/>
        <sz val="12"/>
        <color rgb="FFFF0000"/>
        <rFont val="Times New Roman"/>
        <family val="1"/>
      </rPr>
      <t>(If presently required to submit SF 295, provide copies of the previous 2 year-end reports)</t>
    </r>
  </si>
  <si>
    <r>
      <t xml:space="preserve">Department of Defense (DoD) Mentor-Protégé Program
</t>
    </r>
    <r>
      <rPr>
        <b/>
        <u/>
        <sz val="14"/>
        <color theme="1"/>
        <rFont val="Calibri"/>
        <family val="2"/>
        <scheme val="minor"/>
      </rPr>
      <t>Mentor Application Form</t>
    </r>
  </si>
  <si>
    <t xml:space="preserve">A Company interested in participating in the DoD Mentor-Protégé Program must submit this application for approval as a mentor.  Interested firms must be accepted as a participating mentor prior to negotiation of a mentor-protégé agreement. </t>
  </si>
  <si>
    <t>CAGE Code:</t>
  </si>
  <si>
    <r>
      <t xml:space="preserve">Provide a </t>
    </r>
    <r>
      <rPr>
        <i/>
        <u/>
        <sz val="12"/>
        <color theme="1"/>
        <rFont val="Times New Roman"/>
        <family val="1"/>
      </rPr>
      <t>brief</t>
    </r>
    <r>
      <rPr>
        <i/>
        <sz val="12"/>
        <color theme="1"/>
        <rFont val="Times New Roman"/>
        <family val="1"/>
      </rPr>
      <t xml:space="preserve"> summary about the company, including the company profile, and historical and recent activities and accomplishments under their Small Disadvantaged Business and Mentor-Protégé Programs.</t>
    </r>
  </si>
  <si>
    <r>
      <rPr>
        <b/>
        <sz val="14"/>
        <color theme="1"/>
        <rFont val="Times New Roman"/>
        <family val="1"/>
      </rPr>
      <t>2.  Eligibility.</t>
    </r>
    <r>
      <rPr>
        <b/>
        <sz val="12"/>
        <color theme="1"/>
        <rFont val="Times New Roman"/>
        <family val="1"/>
      </rPr>
      <t xml:space="preserve">  </t>
    </r>
    <r>
      <rPr>
        <i/>
        <sz val="12"/>
        <color theme="1"/>
        <rFont val="Times New Roman"/>
        <family val="1"/>
      </rPr>
      <t/>
    </r>
  </si>
  <si>
    <t>Be sure to also complete the Part 2 tab and the text document for answers 2-4!</t>
  </si>
  <si>
    <t>Department of Defense Mentor-Protégé Agreement</t>
  </si>
  <si>
    <t>NEW MENTOR APPROVAL CHECKLIST</t>
  </si>
  <si>
    <t>Mentor:</t>
  </si>
  <si>
    <t>Mentor information complete:</t>
  </si>
  <si>
    <t>Active DoD subcontracting plan:</t>
  </si>
  <si>
    <t>Eligible for award of fed contracts:</t>
  </si>
  <si>
    <t>SF 294:</t>
  </si>
  <si>
    <t>Comply w/ MPP reporting/review rqmts:</t>
  </si>
  <si>
    <t>Mentor/SDB historical summary:</t>
  </si>
  <si>
    <t>$Total DoD contracts/subcontracts:</t>
  </si>
  <si>
    <t>Yes</t>
  </si>
  <si>
    <t>No</t>
  </si>
  <si>
    <t>Comments</t>
  </si>
  <si>
    <t>DoD Contracts</t>
  </si>
  <si>
    <t>DoD SUBcontracts</t>
  </si>
  <si>
    <t>Civilian Contracts</t>
  </si>
  <si>
    <t>Civilian SUBcontracts</t>
  </si>
  <si>
    <t>DoD Subcontracts Awarded</t>
  </si>
  <si>
    <t>Civ. Subcontracts Awarded</t>
  </si>
  <si>
    <t>DoD % SDB Subcontracts</t>
  </si>
  <si>
    <t>Civilian %SDB Subcontracts</t>
  </si>
  <si>
    <t>Approved.   Initials:</t>
  </si>
  <si>
    <t>$Total Civilian Agency Contracts/Subcontracts:</t>
  </si>
  <si>
    <t>$Total/% SDB Subcontracts - DoD and Civilian:</t>
  </si>
  <si>
    <t>Ability to Provide Developmental Assistance:</t>
  </si>
  <si>
    <t>%</t>
  </si>
  <si>
    <t>Date:</t>
  </si>
  <si>
    <t>&lt;== ContractsThreshold: Used in Checklist, cells 13C &amp; D</t>
  </si>
  <si>
    <t>FYs:</t>
  </si>
  <si>
    <t>Yes/No:</t>
  </si>
  <si>
    <t>Fill out this application.  All pink fields are mandatory.  Save the file and email it to OSD Pentagon OUSD ATL Mailbox DoD Mentor-Protege Program (osd.pentagon.ousd-atl.mbx.dod-mentor-protege-program@mail.mil). Questions should also be addressed to OSD Pentagon OUSD ATL Mailbox DoD Mentor-Protege Program.  You may also call in questions to (571) 395-3635. Your approval, or denial with comments, will be emailed to the email address listed in question 1, below.  Make sure you fill out both tabs (Part 1 and Part 2).</t>
  </si>
  <si>
    <t>Primary NAICS Code:</t>
  </si>
  <si>
    <r>
      <rPr>
        <b/>
        <sz val="10"/>
        <color theme="1"/>
        <rFont val="Arial Narrow"/>
        <family val="2"/>
      </rPr>
      <t>A</t>
    </r>
    <r>
      <rPr>
        <sz val="10"/>
        <color theme="1"/>
        <rFont val="Arial Narrow"/>
        <family val="2"/>
      </rPr>
      <t>. Are you currently performing under at least one active, approved subcontracting plan negotiated with DoD or another Federal agency pursuant to FAR 19.702?</t>
    </r>
  </si>
  <si>
    <r>
      <rPr>
        <b/>
        <sz val="10"/>
        <color theme="1"/>
        <rFont val="Arial Narrow"/>
        <family val="2"/>
      </rPr>
      <t>B</t>
    </r>
    <r>
      <rPr>
        <sz val="10"/>
        <color theme="1"/>
        <rFont val="Arial Narrow"/>
        <family val="2"/>
      </rPr>
      <t>. Is company currently eligible for award of Federal contracts?</t>
    </r>
  </si>
  <si>
    <t xml:space="preserve">If No to 2A and/or 2B, provide an explanation with justification for continued consideration of the mentor application. </t>
  </si>
  <si>
    <r>
      <rPr>
        <b/>
        <sz val="14"/>
        <color theme="1"/>
        <rFont val="Times New Roman"/>
        <family val="1"/>
      </rPr>
      <t>5.    Terms and Conditions</t>
    </r>
    <r>
      <rPr>
        <b/>
        <sz val="12"/>
        <color theme="1"/>
        <rFont val="Times New Roman"/>
        <family val="1"/>
      </rPr>
      <t>.</t>
    </r>
    <r>
      <rPr>
        <sz val="12"/>
        <color theme="1"/>
        <rFont val="Times New Roman"/>
        <family val="1"/>
      </rPr>
      <t xml:space="preserve">  Do you agree to comply</t>
    </r>
    <r>
      <rPr>
        <i/>
        <sz val="12"/>
        <color theme="1"/>
        <rFont val="Times New Roman"/>
        <family val="1"/>
      </rPr>
      <t xml:space="preserve"> with all program reporting and review requirements (i.e., Monthly Status, Semi-Annual reports as well as the Defense Contract Management Agency (DCMA) annual performance reviews and Post performance reports).</t>
    </r>
  </si>
  <si>
    <r>
      <t xml:space="preserve">6.  DOD Contracts.  </t>
    </r>
    <r>
      <rPr>
        <i/>
        <sz val="12"/>
        <color theme="1"/>
        <rFont val="Times New Roman"/>
        <family val="1"/>
      </rPr>
      <t xml:space="preserve">Total dollars of DoD contracts (Prime and subcontract dollars) </t>
    </r>
    <r>
      <rPr>
        <b/>
        <i/>
        <sz val="12"/>
        <color theme="1"/>
        <rFont val="Times New Roman"/>
        <family val="1"/>
      </rPr>
      <t>received</t>
    </r>
    <r>
      <rPr>
        <i/>
        <sz val="12"/>
        <color theme="1"/>
        <rFont val="Times New Roman"/>
        <family val="1"/>
      </rPr>
      <t xml:space="preserve"> by the company during the 2 preceding fiscal years.</t>
    </r>
    <r>
      <rPr>
        <b/>
        <sz val="12"/>
        <color theme="1"/>
        <rFont val="Times New Roman"/>
        <family val="1"/>
      </rPr>
      <t xml:space="preserve"> </t>
    </r>
  </si>
  <si>
    <r>
      <t xml:space="preserve">8.  Other Federal Agency Contracts.  </t>
    </r>
    <r>
      <rPr>
        <i/>
        <sz val="12"/>
        <color theme="1"/>
        <rFont val="Times New Roman"/>
        <family val="1"/>
      </rPr>
      <t>List total dollars of</t>
    </r>
    <r>
      <rPr>
        <sz val="12"/>
        <color theme="1"/>
        <rFont val="Times New Roman"/>
        <family val="1"/>
      </rPr>
      <t xml:space="preserve"> other Federal Agency</t>
    </r>
    <r>
      <rPr>
        <i/>
        <sz val="12"/>
        <color theme="1"/>
        <rFont val="Times New Roman"/>
        <family val="1"/>
      </rPr>
      <t xml:space="preserve"> contracts  (Prime and subcontract dollars) </t>
    </r>
    <r>
      <rPr>
        <b/>
        <i/>
        <sz val="12"/>
        <color theme="1"/>
        <rFont val="Times New Roman"/>
        <family val="1"/>
      </rPr>
      <t>received</t>
    </r>
    <r>
      <rPr>
        <i/>
        <sz val="12"/>
        <color theme="1"/>
        <rFont val="Times New Roman"/>
        <family val="1"/>
      </rPr>
      <t xml:space="preserve"> by the company during the 2 preceding fiscal years.</t>
    </r>
  </si>
  <si>
    <r>
      <t>All Mentor Applications can be completed and submitted in the MPP Portal at: (</t>
    </r>
    <r>
      <rPr>
        <i/>
        <sz val="11"/>
        <color theme="1"/>
        <rFont val="Times New Roman"/>
        <family val="1"/>
      </rPr>
      <t>mpp.acq.osd.mil/mpp/#/)</t>
    </r>
    <r>
      <rPr>
        <sz val="11"/>
        <color theme="1"/>
        <rFont val="Times New Roman"/>
        <family val="1"/>
      </rPr>
      <t xml:space="preserve">          If not able to complete application online, please follow directions in below box.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</si>
</sst>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"/>
    <numFmt numFmtId="165" formatCode="0.0"/>
    <numFmt numFmtId="166" formatCode="[&lt;=9999999]###\-####;\(###\)\ ###\-####"/>
    <numFmt numFmtId="167" formatCode="00000\-0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u/>
      <sz val="12"/>
      <color theme="1"/>
      <name val="Times New Roman"/>
      <family val="1"/>
    </font>
    <font>
      <b/>
      <u/>
      <sz val="14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23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i/>
      <sz val="12"/>
      <color rgb="FFFF0000"/>
      <name val="Times New Roman"/>
      <family val="1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/>
      <top style="medium">
        <color theme="0" tint="-0.14996795556505021"/>
      </top>
      <bottom style="medium">
        <color indexed="64"/>
      </bottom>
      <diagonal/>
    </border>
    <border>
      <left/>
      <right/>
      <top style="medium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/>
      <top/>
      <bottom style="medium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2" borderId="0" xfId="0" applyFill="1"/>
    <xf numFmtId="0" fontId="8" fillId="0" borderId="0" xfId="0" applyFont="1"/>
    <xf numFmtId="0" fontId="14" fillId="0" borderId="0" xfId="0" applyFont="1"/>
    <xf numFmtId="0" fontId="0" fillId="4" borderId="10" xfId="0" applyFill="1" applyBorder="1"/>
    <xf numFmtId="0" fontId="0" fillId="4" borderId="11" xfId="0" applyFill="1" applyBorder="1" applyAlignment="1">
      <alignment horizontal="right"/>
    </xf>
    <xf numFmtId="0" fontId="0" fillId="4" borderId="12" xfId="0" applyFill="1" applyBorder="1"/>
    <xf numFmtId="0" fontId="1" fillId="4" borderId="13" xfId="0" applyFont="1" applyFill="1" applyBorder="1" applyAlignment="1">
      <alignment horizontal="right"/>
    </xf>
    <xf numFmtId="0" fontId="1" fillId="4" borderId="13" xfId="0" applyFont="1" applyFill="1" applyBorder="1" applyAlignment="1">
      <alignment horizontal="left"/>
    </xf>
    <xf numFmtId="0" fontId="0" fillId="4" borderId="14" xfId="0" applyFill="1" applyBorder="1"/>
    <xf numFmtId="0" fontId="0" fillId="4" borderId="0" xfId="0" applyFill="1"/>
    <xf numFmtId="0" fontId="0" fillId="4" borderId="11" xfId="0" applyFill="1" applyBorder="1"/>
    <xf numFmtId="0" fontId="0" fillId="4" borderId="3" xfId="0" applyFill="1" applyBorder="1"/>
    <xf numFmtId="0" fontId="0" fillId="4" borderId="4" xfId="0" applyFill="1" applyBorder="1"/>
    <xf numFmtId="0" fontId="3" fillId="4" borderId="1" xfId="0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right" vertical="top" wrapText="1"/>
    </xf>
    <xf numFmtId="0" fontId="3" fillId="4" borderId="3" xfId="0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horizontal="right" vertical="top" wrapText="1"/>
    </xf>
    <xf numFmtId="0" fontId="0" fillId="4" borderId="0" xfId="0" applyFill="1" applyAlignment="1">
      <alignment horizontal="right" wrapText="1"/>
    </xf>
    <xf numFmtId="0" fontId="2" fillId="4" borderId="5" xfId="0" applyFont="1" applyFill="1" applyBorder="1" applyAlignment="1">
      <alignment horizontal="justify"/>
    </xf>
    <xf numFmtId="0" fontId="0" fillId="4" borderId="0" xfId="0" applyFill="1" applyAlignment="1">
      <alignment horizontal="justify"/>
    </xf>
    <xf numFmtId="0" fontId="0" fillId="4" borderId="9" xfId="0" applyFill="1" applyBorder="1" applyAlignment="1">
      <alignment horizontal="justify"/>
    </xf>
    <xf numFmtId="0" fontId="18" fillId="0" borderId="0" xfId="0" applyFont="1"/>
    <xf numFmtId="0" fontId="6" fillId="5" borderId="19" xfId="0" applyFont="1" applyFill="1" applyBorder="1" applyAlignment="1" applyProtection="1">
      <alignment wrapText="1"/>
      <protection locked="0"/>
    </xf>
    <xf numFmtId="0" fontId="7" fillId="5" borderId="24" xfId="0" applyFont="1" applyFill="1" applyBorder="1" applyAlignment="1" applyProtection="1">
      <alignment horizontal="left" wrapText="1"/>
      <protection locked="0"/>
    </xf>
    <xf numFmtId="0" fontId="7" fillId="0" borderId="24" xfId="0" applyFont="1" applyBorder="1" applyAlignment="1" applyProtection="1">
      <alignment wrapText="1"/>
      <protection locked="0"/>
    </xf>
    <xf numFmtId="0" fontId="0" fillId="2" borderId="0" xfId="0" applyFill="1" applyAlignment="1">
      <alignment horizontal="right"/>
    </xf>
    <xf numFmtId="164" fontId="0" fillId="2" borderId="0" xfId="0" applyNumberFormat="1" applyFill="1" applyAlignment="1">
      <alignment wrapText="1"/>
    </xf>
    <xf numFmtId="0" fontId="3" fillId="4" borderId="24" xfId="0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165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30" xfId="0" applyBorder="1" applyAlignment="1">
      <alignment horizontal="right"/>
    </xf>
    <xf numFmtId="0" fontId="0" fillId="0" borderId="30" xfId="0" applyBorder="1" applyAlignment="1">
      <alignment horizontal="center"/>
    </xf>
    <xf numFmtId="0" fontId="0" fillId="0" borderId="29" xfId="0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25" xfId="0" applyBorder="1" applyAlignment="1">
      <alignment horizontal="right"/>
    </xf>
    <xf numFmtId="0" fontId="9" fillId="4" borderId="6" xfId="0" applyFont="1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8" xfId="0" applyFill="1" applyBorder="1" applyAlignment="1">
      <alignment wrapText="1"/>
    </xf>
    <xf numFmtId="167" fontId="6" fillId="5" borderId="19" xfId="0" applyNumberFormat="1" applyFont="1" applyFill="1" applyBorder="1" applyAlignment="1" applyProtection="1">
      <alignment wrapText="1"/>
      <protection locked="0"/>
    </xf>
    <xf numFmtId="167" fontId="6" fillId="5" borderId="20" xfId="0" applyNumberFormat="1" applyFont="1" applyFill="1" applyBorder="1" applyAlignment="1" applyProtection="1">
      <alignment wrapText="1"/>
      <protection locked="0"/>
    </xf>
    <xf numFmtId="0" fontId="6" fillId="5" borderId="18" xfId="0" applyFont="1" applyFill="1" applyBorder="1" applyAlignment="1" applyProtection="1">
      <alignment wrapText="1"/>
      <protection locked="0"/>
    </xf>
    <xf numFmtId="0" fontId="6" fillId="5" borderId="19" xfId="0" applyFont="1" applyFill="1" applyBorder="1" applyAlignment="1" applyProtection="1">
      <alignment wrapText="1"/>
      <protection locked="0"/>
    </xf>
    <xf numFmtId="0" fontId="13" fillId="3" borderId="12" xfId="0" applyFont="1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4" fillId="4" borderId="6" xfId="0" applyFont="1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5" borderId="21" xfId="0" applyFill="1" applyBorder="1" applyAlignment="1" applyProtection="1">
      <alignment vertical="top" wrapText="1"/>
      <protection locked="0"/>
    </xf>
    <xf numFmtId="0" fontId="0" fillId="5" borderId="22" xfId="0" applyFill="1" applyBorder="1" applyAlignment="1" applyProtection="1">
      <alignment vertical="top" wrapText="1"/>
      <protection locked="0"/>
    </xf>
    <xf numFmtId="0" fontId="0" fillId="5" borderId="23" xfId="0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>
      <alignment wrapText="1"/>
    </xf>
    <xf numFmtId="0" fontId="0" fillId="4" borderId="13" xfId="0" applyFill="1" applyBorder="1" applyAlignment="1">
      <alignment wrapText="1"/>
    </xf>
    <xf numFmtId="0" fontId="8" fillId="5" borderId="21" xfId="0" applyFont="1" applyFill="1" applyBorder="1" applyAlignment="1" applyProtection="1">
      <alignment wrapText="1"/>
      <protection locked="0"/>
    </xf>
    <xf numFmtId="0" fontId="8" fillId="5" borderId="22" xfId="0" applyFont="1" applyFill="1" applyBorder="1" applyAlignment="1" applyProtection="1">
      <alignment wrapText="1"/>
      <protection locked="0"/>
    </xf>
    <xf numFmtId="0" fontId="8" fillId="5" borderId="23" xfId="0" applyFont="1" applyFill="1" applyBorder="1" applyAlignment="1" applyProtection="1">
      <alignment wrapText="1"/>
      <protection locked="0"/>
    </xf>
    <xf numFmtId="0" fontId="4" fillId="4" borderId="6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0" fillId="5" borderId="10" xfId="0" applyFill="1" applyBorder="1" applyAlignment="1" applyProtection="1">
      <alignment vertical="top" wrapText="1" shrinkToFit="1"/>
      <protection locked="0"/>
    </xf>
    <xf numFmtId="0" fontId="0" fillId="5" borderId="11" xfId="0" applyFill="1" applyBorder="1" applyAlignment="1" applyProtection="1">
      <alignment vertical="top" wrapText="1" shrinkToFit="1"/>
      <protection locked="0"/>
    </xf>
    <xf numFmtId="0" fontId="0" fillId="5" borderId="25" xfId="0" applyFill="1" applyBorder="1" applyAlignment="1" applyProtection="1">
      <alignment vertical="top" wrapText="1" shrinkToFi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wrapText="1"/>
    </xf>
    <xf numFmtId="0" fontId="0" fillId="4" borderId="0" xfId="0" applyFill="1" applyAlignment="1">
      <alignment wrapText="1"/>
    </xf>
    <xf numFmtId="0" fontId="0" fillId="4" borderId="9" xfId="0" applyFill="1" applyBorder="1" applyAlignment="1">
      <alignment wrapText="1"/>
    </xf>
    <xf numFmtId="0" fontId="0" fillId="4" borderId="5" xfId="0" applyFill="1" applyBorder="1" applyAlignment="1">
      <alignment horizontal="right" wrapText="1"/>
    </xf>
    <xf numFmtId="0" fontId="8" fillId="5" borderId="18" xfId="0" applyFont="1" applyFill="1" applyBorder="1" applyAlignment="1" applyProtection="1">
      <alignment wrapText="1"/>
      <protection locked="0"/>
    </xf>
    <xf numFmtId="0" fontId="8" fillId="5" borderId="19" xfId="0" applyFont="1" applyFill="1" applyBorder="1" applyAlignment="1" applyProtection="1">
      <alignment wrapText="1"/>
      <protection locked="0"/>
    </xf>
    <xf numFmtId="0" fontId="8" fillId="5" borderId="20" xfId="0" applyFont="1" applyFill="1" applyBorder="1" applyAlignment="1" applyProtection="1">
      <alignment wrapText="1"/>
      <protection locked="0"/>
    </xf>
    <xf numFmtId="0" fontId="7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justify" wrapText="1"/>
    </xf>
    <xf numFmtId="0" fontId="0" fillId="4" borderId="0" xfId="0" applyFill="1" applyAlignment="1">
      <alignment horizontal="justify" wrapText="1"/>
    </xf>
    <xf numFmtId="0" fontId="0" fillId="4" borderId="9" xfId="0" applyFill="1" applyBorder="1" applyAlignment="1">
      <alignment horizontal="justify" wrapText="1"/>
    </xf>
    <xf numFmtId="0" fontId="15" fillId="4" borderId="10" xfId="0" applyFont="1" applyFill="1" applyBorder="1" applyAlignment="1">
      <alignment horizontal="justify" wrapText="1"/>
    </xf>
    <xf numFmtId="0" fontId="16" fillId="4" borderId="11" xfId="0" applyFont="1" applyFill="1" applyBorder="1" applyAlignment="1">
      <alignment horizontal="justify" wrapText="1"/>
    </xf>
    <xf numFmtId="0" fontId="16" fillId="4" borderId="25" xfId="0" applyFont="1" applyFill="1" applyBorder="1" applyAlignment="1">
      <alignment horizontal="justify" wrapText="1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5" borderId="15" xfId="0" applyFont="1" applyFill="1" applyBorder="1" applyAlignment="1" applyProtection="1">
      <alignment wrapText="1"/>
      <protection locked="0"/>
    </xf>
    <xf numFmtId="0" fontId="8" fillId="5" borderId="16" xfId="0" applyFont="1" applyFill="1" applyBorder="1" applyAlignment="1" applyProtection="1">
      <alignment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4" borderId="7" xfId="0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0" fontId="9" fillId="4" borderId="11" xfId="0" applyFont="1" applyFill="1" applyBorder="1" applyAlignment="1">
      <alignment wrapText="1"/>
    </xf>
    <xf numFmtId="0" fontId="0" fillId="4" borderId="11" xfId="0" applyFill="1" applyBorder="1" applyAlignment="1">
      <alignment wrapText="1"/>
    </xf>
    <xf numFmtId="0" fontId="0" fillId="4" borderId="25" xfId="0" applyFill="1" applyBorder="1" applyAlignment="1">
      <alignment wrapText="1"/>
    </xf>
    <xf numFmtId="0" fontId="2" fillId="4" borderId="12" xfId="0" applyFont="1" applyFill="1" applyBorder="1" applyAlignment="1">
      <alignment horizontal="justify" wrapText="1"/>
    </xf>
    <xf numFmtId="0" fontId="0" fillId="0" borderId="13" xfId="0" applyBorder="1" applyAlignment="1">
      <alignment horizontal="justify" wrapText="1"/>
    </xf>
    <xf numFmtId="0" fontId="0" fillId="0" borderId="14" xfId="0" applyBorder="1" applyAlignment="1">
      <alignment horizontal="justify" wrapText="1"/>
    </xf>
    <xf numFmtId="0" fontId="8" fillId="5" borderId="27" xfId="0" applyFont="1" applyFill="1" applyBorder="1" applyAlignment="1" applyProtection="1">
      <alignment wrapText="1"/>
      <protection locked="0"/>
    </xf>
    <xf numFmtId="166" fontId="8" fillId="5" borderId="18" xfId="0" applyNumberFormat="1" applyFont="1" applyFill="1" applyBorder="1" applyAlignment="1" applyProtection="1">
      <alignment wrapText="1"/>
      <protection locked="0"/>
    </xf>
    <xf numFmtId="0" fontId="0" fillId="0" borderId="19" xfId="0" applyBorder="1" applyAlignment="1">
      <alignment wrapText="1"/>
    </xf>
    <xf numFmtId="0" fontId="0" fillId="0" borderId="28" xfId="0" applyBorder="1" applyAlignment="1">
      <alignment wrapText="1"/>
    </xf>
    <xf numFmtId="166" fontId="8" fillId="5" borderId="19" xfId="0" applyNumberFormat="1" applyFont="1" applyFill="1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4" borderId="0" xfId="0" applyFill="1" applyAlignment="1">
      <alignment horizontal="right" wrapText="1"/>
    </xf>
    <xf numFmtId="0" fontId="7" fillId="4" borderId="26" xfId="0" applyFont="1" applyFill="1" applyBorder="1" applyAlignment="1" applyProtection="1">
      <alignment wrapText="1"/>
      <protection locked="0"/>
    </xf>
    <xf numFmtId="0" fontId="7" fillId="4" borderId="3" xfId="0" applyFont="1" applyFill="1" applyBorder="1" applyAlignment="1" applyProtection="1">
      <alignment wrapText="1"/>
      <protection locked="0"/>
    </xf>
    <xf numFmtId="0" fontId="7" fillId="4" borderId="4" xfId="0" applyFont="1" applyFill="1" applyBorder="1" applyAlignment="1" applyProtection="1">
      <alignment wrapText="1"/>
      <protection locked="0"/>
    </xf>
    <xf numFmtId="15" fontId="0" fillId="5" borderId="12" xfId="0" applyNumberFormat="1" applyFill="1" applyBorder="1" applyAlignment="1" applyProtection="1">
      <alignment horizontal="right" wrapText="1"/>
      <protection locked="0"/>
    </xf>
    <xf numFmtId="0" fontId="0" fillId="5" borderId="14" xfId="0" applyFill="1" applyBorder="1" applyProtection="1">
      <protection locked="0"/>
    </xf>
    <xf numFmtId="165" fontId="0" fillId="4" borderId="12" xfId="0" applyNumberFormat="1" applyFill="1" applyBorder="1" applyAlignment="1" applyProtection="1">
      <alignment wrapText="1"/>
      <protection locked="0"/>
    </xf>
    <xf numFmtId="165" fontId="0" fillId="4" borderId="14" xfId="0" applyNumberFormat="1" applyFill="1" applyBorder="1" applyAlignment="1" applyProtection="1">
      <alignment wrapText="1"/>
      <protection locked="0"/>
    </xf>
    <xf numFmtId="0" fontId="0" fillId="0" borderId="14" xfId="0" applyBorder="1" applyAlignment="1">
      <alignment wrapText="1"/>
    </xf>
    <xf numFmtId="0" fontId="4" fillId="4" borderId="5" xfId="0" applyFont="1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164" fontId="0" fillId="5" borderId="12" xfId="0" applyNumberFormat="1" applyFill="1" applyBorder="1" applyAlignment="1" applyProtection="1">
      <alignment wrapText="1"/>
      <protection locked="0"/>
    </xf>
    <xf numFmtId="164" fontId="0" fillId="5" borderId="14" xfId="0" applyNumberFormat="1" applyFill="1" applyBorder="1" applyAlignment="1" applyProtection="1">
      <alignment wrapText="1"/>
      <protection locked="0"/>
    </xf>
    <xf numFmtId="0" fontId="11" fillId="6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4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E54FC2-C0B8-617D-2A99-6CD9EEAC6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1124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3568928-BFDD-40DF-8F05-369A84AF9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1888" cy="8595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2:I39"/>
  <sheetViews>
    <sheetView tabSelected="1" zoomScaleNormal="100" workbookViewId="0">
      <selection activeCell="M4" sqref="M4"/>
    </sheetView>
  </sheetViews>
  <sheetFormatPr defaultRowHeight="14.4" x14ac:dyDescent="0.3"/>
  <cols>
    <col min="1" max="1" width="25.77734375" customWidth="1"/>
    <col min="2" max="2" width="2.88671875" customWidth="1"/>
    <col min="3" max="3" width="17.21875" customWidth="1"/>
    <col min="4" max="4" width="4.44140625" customWidth="1"/>
    <col min="5" max="5" width="3.21875" customWidth="1"/>
    <col min="6" max="6" width="24.109375" customWidth="1"/>
    <col min="7" max="7" width="6" customWidth="1"/>
    <col min="8" max="8" width="5.44140625" customWidth="1"/>
    <col min="9" max="9" width="0" hidden="1" customWidth="1"/>
    <col min="10" max="10" width="0.44140625" customWidth="1"/>
  </cols>
  <sheetData>
    <row r="2" spans="1:8" ht="54.6" customHeight="1" thickBot="1" x14ac:dyDescent="0.35"/>
    <row r="3" spans="1:8" s="2" customFormat="1" ht="35.25" customHeight="1" x14ac:dyDescent="0.35">
      <c r="A3" s="87" t="s">
        <v>159</v>
      </c>
      <c r="B3" s="88"/>
      <c r="C3" s="88"/>
      <c r="D3" s="88"/>
      <c r="E3" s="88"/>
      <c r="F3" s="88"/>
      <c r="G3" s="88"/>
      <c r="H3" s="89"/>
    </row>
    <row r="4" spans="1:8" ht="47.25" customHeight="1" x14ac:dyDescent="0.3">
      <c r="A4" s="90" t="s">
        <v>160</v>
      </c>
      <c r="B4" s="91"/>
      <c r="C4" s="91"/>
      <c r="D4" s="91"/>
      <c r="E4" s="91"/>
      <c r="F4" s="91"/>
      <c r="G4" s="91"/>
      <c r="H4" s="92"/>
    </row>
    <row r="5" spans="1:8" ht="9.75" customHeight="1" thickBot="1" x14ac:dyDescent="0.35">
      <c r="A5" s="19"/>
      <c r="B5" s="20"/>
      <c r="C5" s="20"/>
      <c r="D5" s="20"/>
      <c r="E5" s="20"/>
      <c r="F5" s="20"/>
      <c r="G5" s="20"/>
      <c r="H5" s="21"/>
    </row>
    <row r="6" spans="1:8" ht="30" customHeight="1" thickBot="1" x14ac:dyDescent="0.35">
      <c r="A6" s="106" t="s">
        <v>203</v>
      </c>
      <c r="B6" s="107"/>
      <c r="C6" s="107"/>
      <c r="D6" s="107"/>
      <c r="E6" s="107"/>
      <c r="F6" s="107"/>
      <c r="G6" s="107"/>
      <c r="H6" s="108"/>
    </row>
    <row r="7" spans="1:8" ht="70.5" customHeight="1" thickBot="1" x14ac:dyDescent="0.35">
      <c r="A7" s="93" t="s">
        <v>195</v>
      </c>
      <c r="B7" s="94"/>
      <c r="C7" s="94"/>
      <c r="D7" s="94"/>
      <c r="E7" s="94"/>
      <c r="F7" s="94"/>
      <c r="G7" s="94"/>
      <c r="H7" s="95"/>
    </row>
    <row r="8" spans="1:8" ht="4.5" customHeight="1" thickBot="1" x14ac:dyDescent="0.35">
      <c r="A8" s="96"/>
      <c r="B8" s="97"/>
      <c r="C8" s="97"/>
      <c r="D8" s="97"/>
      <c r="E8" s="97"/>
      <c r="F8" s="97"/>
      <c r="G8" s="97"/>
      <c r="H8" s="97"/>
    </row>
    <row r="9" spans="1:8" ht="18" customHeight="1" x14ac:dyDescent="0.3">
      <c r="A9" s="50" t="s">
        <v>10</v>
      </c>
      <c r="B9" s="101"/>
      <c r="C9" s="101"/>
      <c r="D9" s="51"/>
      <c r="E9" s="51"/>
      <c r="F9" s="51"/>
      <c r="G9" s="51"/>
      <c r="H9" s="52"/>
    </row>
    <row r="10" spans="1:8" ht="20.25" customHeight="1" thickBot="1" x14ac:dyDescent="0.35">
      <c r="A10" s="102"/>
      <c r="B10" s="103"/>
      <c r="C10" s="103"/>
      <c r="D10" s="104"/>
      <c r="E10" s="104"/>
      <c r="F10" s="104"/>
      <c r="G10" s="104"/>
      <c r="H10" s="105"/>
    </row>
    <row r="11" spans="1:8" ht="21" customHeight="1" thickBot="1" x14ac:dyDescent="0.4">
      <c r="A11" s="14" t="s">
        <v>0</v>
      </c>
      <c r="B11" s="98"/>
      <c r="C11" s="99"/>
      <c r="D11" s="99"/>
      <c r="E11" s="99"/>
      <c r="F11" s="99"/>
      <c r="G11" s="99"/>
      <c r="H11" s="100"/>
    </row>
    <row r="12" spans="1:8" ht="18.600000000000001" thickBot="1" x14ac:dyDescent="0.4">
      <c r="A12" s="15" t="s">
        <v>1</v>
      </c>
      <c r="B12" s="84"/>
      <c r="C12" s="85"/>
      <c r="D12" s="85"/>
      <c r="E12" s="85"/>
      <c r="F12" s="85"/>
      <c r="G12" s="85"/>
      <c r="H12" s="86"/>
    </row>
    <row r="13" spans="1:8" ht="18.600000000000001" thickBot="1" x14ac:dyDescent="0.4">
      <c r="A13" s="15" t="s">
        <v>2</v>
      </c>
      <c r="B13" s="84"/>
      <c r="C13" s="85"/>
      <c r="D13" s="85"/>
      <c r="E13" s="85"/>
      <c r="F13" s="85"/>
      <c r="G13" s="85"/>
      <c r="H13" s="86"/>
    </row>
    <row r="14" spans="1:8" ht="18.600000000000001" thickBot="1" x14ac:dyDescent="0.4">
      <c r="A14" s="16" t="s">
        <v>3</v>
      </c>
      <c r="B14" s="84"/>
      <c r="C14" s="85"/>
      <c r="D14" s="85"/>
      <c r="E14" s="85"/>
      <c r="F14" s="85"/>
      <c r="G14" s="85"/>
      <c r="H14" s="86"/>
    </row>
    <row r="15" spans="1:8" ht="18.600000000000001" thickBot="1" x14ac:dyDescent="0.4">
      <c r="A15" s="16"/>
      <c r="B15" s="84"/>
      <c r="C15" s="85"/>
      <c r="D15" s="85"/>
      <c r="E15" s="85"/>
      <c r="F15" s="85"/>
      <c r="G15" s="85"/>
      <c r="H15" s="86"/>
    </row>
    <row r="16" spans="1:8" ht="18.600000000000001" thickBot="1" x14ac:dyDescent="0.4">
      <c r="A16" s="16"/>
      <c r="B16" s="84"/>
      <c r="C16" s="85"/>
      <c r="D16" s="109"/>
      <c r="E16" s="85"/>
      <c r="F16" s="109"/>
      <c r="G16" s="85"/>
      <c r="H16" s="86"/>
    </row>
    <row r="17" spans="1:9" ht="19.5" customHeight="1" thickBot="1" x14ac:dyDescent="0.35">
      <c r="A17" s="15" t="s">
        <v>29</v>
      </c>
      <c r="B17" s="55"/>
      <c r="C17" s="56"/>
      <c r="D17" s="28" t="s">
        <v>30</v>
      </c>
      <c r="E17" s="23"/>
      <c r="F17" s="28" t="s">
        <v>31</v>
      </c>
      <c r="G17" s="53"/>
      <c r="H17" s="54"/>
    </row>
    <row r="18" spans="1:9" ht="18.600000000000001" thickBot="1" x14ac:dyDescent="0.4">
      <c r="A18" s="15" t="s">
        <v>4</v>
      </c>
      <c r="B18" s="110"/>
      <c r="C18" s="111"/>
      <c r="D18" s="112"/>
      <c r="E18" s="111"/>
      <c r="F18" s="29" t="s">
        <v>161</v>
      </c>
      <c r="G18" s="113"/>
      <c r="H18" s="114"/>
    </row>
    <row r="19" spans="1:9" ht="18.600000000000001" thickBot="1" x14ac:dyDescent="0.4">
      <c r="A19" s="15" t="s">
        <v>5</v>
      </c>
      <c r="B19" s="110"/>
      <c r="C19" s="111"/>
      <c r="D19" s="112"/>
      <c r="E19" s="111"/>
      <c r="F19" s="29" t="s">
        <v>196</v>
      </c>
      <c r="G19" s="113"/>
      <c r="H19" s="114"/>
    </row>
    <row r="20" spans="1:9" ht="18.600000000000001" thickBot="1" x14ac:dyDescent="0.4">
      <c r="A20" s="15" t="s">
        <v>6</v>
      </c>
      <c r="B20" s="84"/>
      <c r="C20" s="85"/>
      <c r="D20" s="85"/>
      <c r="E20" s="85"/>
      <c r="F20" s="85"/>
      <c r="G20" s="85"/>
      <c r="H20" s="86"/>
    </row>
    <row r="21" spans="1:9" ht="18.600000000000001" thickBot="1" x14ac:dyDescent="0.4">
      <c r="A21" s="17" t="s">
        <v>7</v>
      </c>
      <c r="B21" s="68"/>
      <c r="C21" s="69"/>
      <c r="D21" s="69"/>
      <c r="E21" s="69"/>
      <c r="F21" s="69"/>
      <c r="G21" s="69"/>
      <c r="H21" s="70"/>
    </row>
    <row r="22" spans="1:9" ht="4.5" customHeight="1" thickBot="1" x14ac:dyDescent="0.35">
      <c r="A22" s="1"/>
      <c r="B22" s="1"/>
      <c r="C22" s="1"/>
      <c r="D22" s="1"/>
      <c r="E22" s="1"/>
      <c r="F22" s="1"/>
      <c r="G22" s="1"/>
      <c r="H22" s="1"/>
      <c r="I22" t="s">
        <v>8</v>
      </c>
    </row>
    <row r="23" spans="1:9" ht="15" thickBot="1" x14ac:dyDescent="0.35">
      <c r="A23" s="71" t="s">
        <v>163</v>
      </c>
      <c r="B23" s="72"/>
      <c r="C23" s="72"/>
      <c r="D23" s="72"/>
      <c r="E23" s="72"/>
      <c r="F23" s="72"/>
      <c r="G23" s="72"/>
      <c r="H23" s="73"/>
      <c r="I23" t="s">
        <v>9</v>
      </c>
    </row>
    <row r="24" spans="1:9" ht="45" customHeight="1" thickBot="1" x14ac:dyDescent="0.4">
      <c r="A24" s="79" t="s">
        <v>197</v>
      </c>
      <c r="B24" s="78"/>
      <c r="C24" s="78"/>
      <c r="D24" s="24"/>
      <c r="E24" s="77" t="s">
        <v>198</v>
      </c>
      <c r="F24" s="78"/>
      <c r="G24" s="78"/>
      <c r="H24" s="24"/>
    </row>
    <row r="25" spans="1:9" ht="78" customHeight="1" thickBot="1" x14ac:dyDescent="0.35">
      <c r="A25" s="74" t="s">
        <v>199</v>
      </c>
      <c r="B25" s="75"/>
      <c r="C25" s="75"/>
      <c r="D25" s="75"/>
      <c r="E25" s="75"/>
      <c r="F25" s="75"/>
      <c r="G25" s="75"/>
      <c r="H25" s="76"/>
    </row>
    <row r="26" spans="1:9" ht="4.5" customHeight="1" thickBot="1" x14ac:dyDescent="0.35"/>
    <row r="27" spans="1:9" ht="19.5" customHeight="1" thickBot="1" x14ac:dyDescent="0.35">
      <c r="A27" s="50" t="s">
        <v>15</v>
      </c>
      <c r="B27" s="51"/>
      <c r="C27" s="51"/>
      <c r="D27" s="51"/>
      <c r="E27" s="51"/>
      <c r="F27" s="51"/>
      <c r="G27" s="51"/>
      <c r="H27" s="52"/>
    </row>
    <row r="28" spans="1:9" x14ac:dyDescent="0.3">
      <c r="A28" s="83" t="s">
        <v>13</v>
      </c>
      <c r="B28" s="116"/>
      <c r="C28" s="115" t="s">
        <v>12</v>
      </c>
      <c r="D28" s="115"/>
      <c r="E28" s="116"/>
      <c r="F28" s="115" t="s">
        <v>14</v>
      </c>
      <c r="G28" s="115"/>
      <c r="H28" s="116"/>
    </row>
    <row r="29" spans="1:9" ht="15" thickBot="1" x14ac:dyDescent="0.35">
      <c r="A29" s="83"/>
      <c r="B29" s="117"/>
      <c r="C29" s="115"/>
      <c r="D29" s="115"/>
      <c r="E29" s="117"/>
      <c r="F29" s="115"/>
      <c r="G29" s="115"/>
      <c r="H29" s="117"/>
    </row>
    <row r="30" spans="1:9" ht="15" customHeight="1" thickBot="1" x14ac:dyDescent="0.35">
      <c r="A30" s="83"/>
      <c r="B30" s="118"/>
      <c r="C30" s="115"/>
      <c r="D30" s="115"/>
      <c r="E30" s="118"/>
      <c r="F30" s="18" t="s">
        <v>16</v>
      </c>
      <c r="G30" s="119"/>
      <c r="H30" s="120"/>
    </row>
    <row r="31" spans="1:9" ht="47.25" customHeight="1" thickBot="1" x14ac:dyDescent="0.35">
      <c r="A31" s="80" t="s">
        <v>162</v>
      </c>
      <c r="B31" s="81"/>
      <c r="C31" s="81"/>
      <c r="D31" s="81"/>
      <c r="E31" s="81"/>
      <c r="F31" s="81"/>
      <c r="G31" s="81"/>
      <c r="H31" s="82"/>
    </row>
    <row r="32" spans="1:9" ht="129" customHeight="1" thickBot="1" x14ac:dyDescent="0.35">
      <c r="A32" s="63" t="s">
        <v>11</v>
      </c>
      <c r="B32" s="64"/>
      <c r="C32" s="64"/>
      <c r="D32" s="64"/>
      <c r="E32" s="64"/>
      <c r="F32" s="64"/>
      <c r="G32" s="64"/>
      <c r="H32" s="65"/>
    </row>
    <row r="33" spans="1:8" ht="4.5" customHeight="1" thickBot="1" x14ac:dyDescent="0.35"/>
    <row r="34" spans="1:8" ht="66" customHeight="1" thickBot="1" x14ac:dyDescent="0.35">
      <c r="A34" s="60" t="s">
        <v>152</v>
      </c>
      <c r="B34" s="61"/>
      <c r="C34" s="61"/>
      <c r="D34" s="61"/>
      <c r="E34" s="61"/>
      <c r="F34" s="61"/>
      <c r="G34" s="61"/>
      <c r="H34" s="62"/>
    </row>
    <row r="35" spans="1:8" ht="84" customHeight="1" thickBot="1" x14ac:dyDescent="0.35">
      <c r="A35" s="63" t="s">
        <v>11</v>
      </c>
      <c r="B35" s="64"/>
      <c r="C35" s="64"/>
      <c r="D35" s="64"/>
      <c r="E35" s="64"/>
      <c r="F35" s="64"/>
      <c r="G35" s="64"/>
      <c r="H35" s="65"/>
    </row>
    <row r="36" spans="1:8" ht="4.5" customHeight="1" thickBot="1" x14ac:dyDescent="0.35"/>
    <row r="37" spans="1:8" ht="69.599999999999994" customHeight="1" thickBot="1" x14ac:dyDescent="0.4">
      <c r="A37" s="66" t="s">
        <v>200</v>
      </c>
      <c r="B37" s="67"/>
      <c r="C37" s="67"/>
      <c r="D37" s="67"/>
      <c r="E37" s="67"/>
      <c r="F37" s="67"/>
      <c r="G37" s="67"/>
      <c r="H37" s="25"/>
    </row>
    <row r="38" spans="1:8" ht="4.5" customHeight="1" thickBot="1" x14ac:dyDescent="0.35"/>
    <row r="39" spans="1:8" s="3" customFormat="1" ht="59.25" customHeight="1" thickBot="1" x14ac:dyDescent="0.6">
      <c r="A39" s="57" t="s">
        <v>164</v>
      </c>
      <c r="B39" s="58"/>
      <c r="C39" s="58"/>
      <c r="D39" s="58"/>
      <c r="E39" s="58"/>
      <c r="F39" s="58"/>
      <c r="G39" s="58"/>
      <c r="H39" s="59"/>
    </row>
  </sheetData>
  <sheetProtection selectLockedCells="1"/>
  <mergeCells count="38">
    <mergeCell ref="B28:B30"/>
    <mergeCell ref="E28:E30"/>
    <mergeCell ref="F28:G29"/>
    <mergeCell ref="G30:H30"/>
    <mergeCell ref="H28:H29"/>
    <mergeCell ref="B14:H14"/>
    <mergeCell ref="B15:H15"/>
    <mergeCell ref="B16:H16"/>
    <mergeCell ref="B20:H20"/>
    <mergeCell ref="B18:E18"/>
    <mergeCell ref="G18:H18"/>
    <mergeCell ref="B19:E19"/>
    <mergeCell ref="G19:H19"/>
    <mergeCell ref="B13:H13"/>
    <mergeCell ref="A3:H3"/>
    <mergeCell ref="A4:H4"/>
    <mergeCell ref="A7:H7"/>
    <mergeCell ref="A8:H8"/>
    <mergeCell ref="B11:H11"/>
    <mergeCell ref="B12:H12"/>
    <mergeCell ref="A9:H10"/>
    <mergeCell ref="A6:H6"/>
    <mergeCell ref="A27:H27"/>
    <mergeCell ref="G17:H17"/>
    <mergeCell ref="B17:C17"/>
    <mergeCell ref="A39:H39"/>
    <mergeCell ref="A34:H34"/>
    <mergeCell ref="A35:H35"/>
    <mergeCell ref="A37:G37"/>
    <mergeCell ref="B21:H21"/>
    <mergeCell ref="A23:H23"/>
    <mergeCell ref="A25:H25"/>
    <mergeCell ref="E24:G24"/>
    <mergeCell ref="A24:C24"/>
    <mergeCell ref="A32:H32"/>
    <mergeCell ref="A31:H31"/>
    <mergeCell ref="A28:A30"/>
    <mergeCell ref="C28:D30"/>
  </mergeCells>
  <conditionalFormatting sqref="A25:H25">
    <cfRule type="expression" dxfId="44" priority="1">
      <formula>IF(OR(ISBLANK(A25),A25="Explain here in a paragraph or two."),TRUE,FALSE)</formula>
    </cfRule>
  </conditionalFormatting>
  <conditionalFormatting sqref="A32:H32">
    <cfRule type="expression" dxfId="43" priority="6">
      <formula>IF(OR(ISBLANK(A32),A32="Explain here in a paragraph or two."),TRUE,FALSE)</formula>
    </cfRule>
  </conditionalFormatting>
  <conditionalFormatting sqref="A35:H35">
    <cfRule type="expression" dxfId="42" priority="5">
      <formula>IF(OR(ISBLANK(A35),A35="Explain here in a paragraph or two."),TRUE,FALSE)</formula>
    </cfRule>
  </conditionalFormatting>
  <conditionalFormatting sqref="B28:B30">
    <cfRule type="expression" dxfId="41" priority="11">
      <formula>ISBLANK($B$28)</formula>
    </cfRule>
  </conditionalFormatting>
  <conditionalFormatting sqref="B17:C17">
    <cfRule type="expression" dxfId="40" priority="4">
      <formula>ISBLANK(B17)</formula>
    </cfRule>
  </conditionalFormatting>
  <conditionalFormatting sqref="B11:H14 B18:B19 G18:G19 B20:H21">
    <cfRule type="expression" dxfId="39" priority="20">
      <formula>ISBLANK(B11)</formula>
    </cfRule>
  </conditionalFormatting>
  <conditionalFormatting sqref="D24">
    <cfRule type="expression" dxfId="38" priority="13">
      <formula>ISBLANK($D$24)</formula>
    </cfRule>
  </conditionalFormatting>
  <conditionalFormatting sqref="E17">
    <cfRule type="expression" dxfId="37" priority="2">
      <formula>IF(ISBLANK(E17),TRUE,FALSE)</formula>
    </cfRule>
  </conditionalFormatting>
  <conditionalFormatting sqref="E28:E30">
    <cfRule type="expression" dxfId="36" priority="10">
      <formula>ISBLANK($E$28)</formula>
    </cfRule>
  </conditionalFormatting>
  <conditionalFormatting sqref="G17:H17">
    <cfRule type="expression" dxfId="35" priority="3">
      <formula>ISBLANK(G17)</formula>
    </cfRule>
  </conditionalFormatting>
  <conditionalFormatting sqref="G30:H30">
    <cfRule type="expression" dxfId="34" priority="8">
      <formula>IF(AND(ISBLANK($G$30),$H$28="Y"),TRUE, FALSE)</formula>
    </cfRule>
  </conditionalFormatting>
  <conditionalFormatting sqref="H24">
    <cfRule type="expression" dxfId="33" priority="12">
      <formula>ISBLANK($H$24)</formula>
    </cfRule>
  </conditionalFormatting>
  <conditionalFormatting sqref="H28:H29 H37">
    <cfRule type="expression" dxfId="32" priority="9">
      <formula>ISBLANK($H$28)</formula>
    </cfRule>
  </conditionalFormatting>
  <dataValidations count="3">
    <dataValidation type="textLength" showInputMessage="1" showErrorMessage="1" promptTitle="Must answer." prompt="Y or N?" sqref="H37 H28:H29" xr:uid="{00000000-0002-0000-0000-000000000000}">
      <formula1>1</formula1>
      <formula2>1</formula2>
    </dataValidation>
    <dataValidation type="textLength" operator="equal" allowBlank="1" showInputMessage="1" showErrorMessage="1" errorTitle="Must Choose." error="You MUST choose Y or N!" promptTitle="Answer question to the left." prompt="Y or N?" sqref="D24 H24" xr:uid="{00000000-0002-0000-0000-000001000000}">
      <formula1>1</formula1>
    </dataValidation>
    <dataValidation type="list" allowBlank="1" showInputMessage="1" showErrorMessage="1" sqref="E17" xr:uid="{00000000-0002-0000-0000-000002000000}">
      <formula1>ST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I43"/>
  <sheetViews>
    <sheetView zoomScale="125" zoomScaleNormal="125" workbookViewId="0">
      <selection activeCell="K1" sqref="K1"/>
    </sheetView>
  </sheetViews>
  <sheetFormatPr defaultRowHeight="14.4" x14ac:dyDescent="0.3"/>
  <cols>
    <col min="5" max="5" width="15.77734375" customWidth="1"/>
  </cols>
  <sheetData>
    <row r="1" spans="1:9" ht="67.8" customHeight="1" thickBot="1" x14ac:dyDescent="0.35"/>
    <row r="2" spans="1:9" ht="34.5" customHeight="1" x14ac:dyDescent="0.3">
      <c r="A2" s="71" t="s">
        <v>201</v>
      </c>
      <c r="B2" s="51"/>
      <c r="C2" s="51"/>
      <c r="D2" s="51"/>
      <c r="E2" s="51"/>
      <c r="F2" s="51"/>
      <c r="G2" s="51"/>
      <c r="H2" s="51"/>
      <c r="I2" s="52"/>
    </row>
    <row r="3" spans="1:9" ht="17.25" customHeight="1" thickBot="1" x14ac:dyDescent="0.35">
      <c r="A3" s="124" t="s">
        <v>19</v>
      </c>
      <c r="B3" s="125"/>
      <c r="C3" s="125"/>
      <c r="D3" s="125"/>
      <c r="E3" s="125"/>
      <c r="F3" s="125"/>
      <c r="G3" s="125"/>
      <c r="H3" s="125"/>
      <c r="I3" s="126"/>
    </row>
    <row r="4" spans="1:9" ht="15" thickBot="1" x14ac:dyDescent="0.35">
      <c r="A4" s="6"/>
      <c r="B4" s="7" t="s">
        <v>17</v>
      </c>
      <c r="C4" s="8">
        <f ca="1">YEAR(NOW())-2002</f>
        <v>21</v>
      </c>
      <c r="D4" s="9"/>
      <c r="E4" s="10"/>
      <c r="F4" s="6"/>
      <c r="G4" s="7" t="s">
        <v>17</v>
      </c>
      <c r="H4" s="8">
        <f ca="1">YEAR(NOW())-2001</f>
        <v>22</v>
      </c>
      <c r="I4" s="9"/>
    </row>
    <row r="5" spans="1:9" ht="15.75" customHeight="1" thickBot="1" x14ac:dyDescent="0.35">
      <c r="A5" s="4"/>
      <c r="B5" s="5" t="s">
        <v>18</v>
      </c>
      <c r="C5" s="127"/>
      <c r="D5" s="128"/>
      <c r="E5" s="11"/>
      <c r="F5" s="4"/>
      <c r="G5" s="5" t="s">
        <v>18</v>
      </c>
      <c r="H5" s="127"/>
      <c r="I5" s="128"/>
    </row>
    <row r="6" spans="1:9" ht="12" customHeight="1" thickBot="1" x14ac:dyDescent="0.35">
      <c r="A6" s="1"/>
      <c r="B6" s="26"/>
      <c r="C6" s="27"/>
      <c r="D6" s="27"/>
      <c r="E6" s="1"/>
      <c r="F6" s="1"/>
      <c r="G6" s="26"/>
      <c r="H6" s="27"/>
      <c r="I6" s="27"/>
    </row>
    <row r="7" spans="1:9" ht="33" customHeight="1" x14ac:dyDescent="0.3">
      <c r="A7" s="71" t="s">
        <v>153</v>
      </c>
      <c r="B7" s="51"/>
      <c r="C7" s="51"/>
      <c r="D7" s="51"/>
      <c r="E7" s="51"/>
      <c r="F7" s="51"/>
      <c r="G7" s="51"/>
      <c r="H7" s="51"/>
      <c r="I7" s="52"/>
    </row>
    <row r="8" spans="1:9" ht="17.25" customHeight="1" thickBot="1" x14ac:dyDescent="0.35">
      <c r="A8" s="124" t="s">
        <v>20</v>
      </c>
      <c r="B8" s="125"/>
      <c r="C8" s="125"/>
      <c r="D8" s="125"/>
      <c r="E8" s="125"/>
      <c r="F8" s="125"/>
      <c r="G8" s="125"/>
      <c r="H8" s="125"/>
      <c r="I8" s="126"/>
    </row>
    <row r="9" spans="1:9" ht="15" thickBot="1" x14ac:dyDescent="0.35">
      <c r="A9" s="6"/>
      <c r="B9" s="7" t="s">
        <v>17</v>
      </c>
      <c r="C9" s="8">
        <f ca="1">YEAR(NOW())-2002</f>
        <v>21</v>
      </c>
      <c r="D9" s="9"/>
      <c r="E9" s="10"/>
      <c r="F9" s="6"/>
      <c r="G9" s="7" t="s">
        <v>17</v>
      </c>
      <c r="H9" s="8">
        <f ca="1">YEAR(NOW())-2001</f>
        <v>22</v>
      </c>
      <c r="I9" s="9"/>
    </row>
    <row r="10" spans="1:9" ht="15.75" customHeight="1" thickBot="1" x14ac:dyDescent="0.35">
      <c r="A10" s="4"/>
      <c r="B10" s="5" t="s">
        <v>18</v>
      </c>
      <c r="C10" s="127"/>
      <c r="D10" s="128"/>
      <c r="E10" s="11"/>
      <c r="F10" s="4"/>
      <c r="G10" s="5" t="s">
        <v>18</v>
      </c>
      <c r="H10" s="127"/>
      <c r="I10" s="128"/>
    </row>
    <row r="11" spans="1:9" ht="12" customHeight="1" thickBot="1" x14ac:dyDescent="0.35">
      <c r="A11" s="1"/>
      <c r="B11" s="26"/>
      <c r="C11" s="27"/>
      <c r="D11" s="27"/>
      <c r="E11" s="1"/>
      <c r="F11" s="1"/>
      <c r="G11" s="26"/>
      <c r="H11" s="27"/>
      <c r="I11" s="27"/>
    </row>
    <row r="12" spans="1:9" ht="32.25" customHeight="1" x14ac:dyDescent="0.3">
      <c r="A12" s="71" t="s">
        <v>202</v>
      </c>
      <c r="B12" s="51"/>
      <c r="C12" s="51"/>
      <c r="D12" s="51"/>
      <c r="E12" s="51"/>
      <c r="F12" s="51"/>
      <c r="G12" s="51"/>
      <c r="H12" s="51"/>
      <c r="I12" s="52"/>
    </row>
    <row r="13" spans="1:9" ht="17.25" customHeight="1" thickBot="1" x14ac:dyDescent="0.35">
      <c r="A13" s="124" t="s">
        <v>23</v>
      </c>
      <c r="B13" s="125"/>
      <c r="C13" s="125"/>
      <c r="D13" s="125"/>
      <c r="E13" s="125"/>
      <c r="F13" s="125"/>
      <c r="G13" s="125"/>
      <c r="H13" s="125"/>
      <c r="I13" s="126"/>
    </row>
    <row r="14" spans="1:9" ht="15" thickBot="1" x14ac:dyDescent="0.35">
      <c r="A14" s="6"/>
      <c r="B14" s="7" t="s">
        <v>17</v>
      </c>
      <c r="C14" s="8">
        <f ca="1">YEAR(NOW())-2002</f>
        <v>21</v>
      </c>
      <c r="D14" s="9"/>
      <c r="E14" s="10"/>
      <c r="F14" s="6"/>
      <c r="G14" s="7" t="s">
        <v>17</v>
      </c>
      <c r="H14" s="8">
        <f ca="1">YEAR(NOW())-2001</f>
        <v>22</v>
      </c>
      <c r="I14" s="9"/>
    </row>
    <row r="15" spans="1:9" ht="15" thickBot="1" x14ac:dyDescent="0.35">
      <c r="A15" s="4"/>
      <c r="B15" s="5" t="s">
        <v>18</v>
      </c>
      <c r="C15" s="127"/>
      <c r="D15" s="128"/>
      <c r="E15" s="11"/>
      <c r="F15" s="4"/>
      <c r="G15" s="5" t="s">
        <v>18</v>
      </c>
      <c r="H15" s="127"/>
      <c r="I15" s="128"/>
    </row>
    <row r="16" spans="1:9" ht="12" customHeight="1" thickBot="1" x14ac:dyDescent="0.35">
      <c r="A16" s="1"/>
      <c r="B16" s="1"/>
      <c r="C16" s="1"/>
      <c r="D16" s="1"/>
      <c r="E16" s="1"/>
      <c r="F16" s="1"/>
      <c r="G16" s="1"/>
      <c r="H16" s="1"/>
      <c r="I16" s="1"/>
    </row>
    <row r="17" spans="1:9" ht="30.75" customHeight="1" x14ac:dyDescent="0.3">
      <c r="A17" s="71" t="s">
        <v>154</v>
      </c>
      <c r="B17" s="51"/>
      <c r="C17" s="51"/>
      <c r="D17" s="51"/>
      <c r="E17" s="51"/>
      <c r="F17" s="51"/>
      <c r="G17" s="51"/>
      <c r="H17" s="51"/>
      <c r="I17" s="52"/>
    </row>
    <row r="18" spans="1:9" ht="17.25" customHeight="1" thickBot="1" x14ac:dyDescent="0.35">
      <c r="A18" s="124" t="s">
        <v>24</v>
      </c>
      <c r="B18" s="125"/>
      <c r="C18" s="125"/>
      <c r="D18" s="125"/>
      <c r="E18" s="125"/>
      <c r="F18" s="125"/>
      <c r="G18" s="125"/>
      <c r="H18" s="125"/>
      <c r="I18" s="126"/>
    </row>
    <row r="19" spans="1:9" ht="15" thickBot="1" x14ac:dyDescent="0.35">
      <c r="A19" s="6"/>
      <c r="B19" s="7" t="s">
        <v>17</v>
      </c>
      <c r="C19" s="8">
        <f ca="1">YEAR(NOW())-2002</f>
        <v>21</v>
      </c>
      <c r="D19" s="9"/>
      <c r="E19" s="10"/>
      <c r="F19" s="6"/>
      <c r="G19" s="7" t="s">
        <v>17</v>
      </c>
      <c r="H19" s="8">
        <f ca="1">YEAR(NOW())-2001</f>
        <v>22</v>
      </c>
      <c r="I19" s="9"/>
    </row>
    <row r="20" spans="1:9" ht="15" thickBot="1" x14ac:dyDescent="0.35">
      <c r="A20" s="4"/>
      <c r="B20" s="5" t="s">
        <v>18</v>
      </c>
      <c r="C20" s="127"/>
      <c r="D20" s="128"/>
      <c r="E20" s="11"/>
      <c r="F20" s="4"/>
      <c r="G20" s="5" t="s">
        <v>18</v>
      </c>
      <c r="H20" s="127"/>
      <c r="I20" s="128"/>
    </row>
    <row r="21" spans="1:9" ht="12" customHeight="1" thickBot="1" x14ac:dyDescent="0.35">
      <c r="A21" s="1"/>
      <c r="B21" s="1"/>
      <c r="C21" s="1"/>
      <c r="D21" s="1"/>
      <c r="E21" s="1"/>
      <c r="F21" s="1"/>
      <c r="G21" s="1"/>
      <c r="H21" s="1"/>
      <c r="I21" s="1"/>
    </row>
    <row r="22" spans="1:9" ht="30.75" customHeight="1" x14ac:dyDescent="0.3">
      <c r="A22" s="71" t="s">
        <v>155</v>
      </c>
      <c r="B22" s="51"/>
      <c r="C22" s="51"/>
      <c r="D22" s="51"/>
      <c r="E22" s="51"/>
      <c r="F22" s="51"/>
      <c r="G22" s="51"/>
      <c r="H22" s="51"/>
      <c r="I22" s="52"/>
    </row>
    <row r="23" spans="1:9" ht="17.25" customHeight="1" thickBot="1" x14ac:dyDescent="0.35">
      <c r="A23" s="124" t="s">
        <v>25</v>
      </c>
      <c r="B23" s="125"/>
      <c r="C23" s="125"/>
      <c r="D23" s="125"/>
      <c r="E23" s="125"/>
      <c r="F23" s="125"/>
      <c r="G23" s="125"/>
      <c r="H23" s="125"/>
      <c r="I23" s="126"/>
    </row>
    <row r="24" spans="1:9" ht="15" thickBot="1" x14ac:dyDescent="0.35">
      <c r="A24" s="6"/>
      <c r="B24" s="7" t="s">
        <v>17</v>
      </c>
      <c r="C24" s="8">
        <f ca="1">YEAR(NOW())-2002</f>
        <v>21</v>
      </c>
      <c r="D24" s="9"/>
      <c r="E24" s="10"/>
      <c r="F24" s="6"/>
      <c r="G24" s="7" t="s">
        <v>17</v>
      </c>
      <c r="H24" s="8">
        <f ca="1">YEAR(NOW())-2001</f>
        <v>22</v>
      </c>
      <c r="I24" s="9"/>
    </row>
    <row r="25" spans="1:9" ht="15" thickBot="1" x14ac:dyDescent="0.35">
      <c r="A25" s="4"/>
      <c r="B25" s="5" t="s">
        <v>18</v>
      </c>
      <c r="C25" s="127"/>
      <c r="D25" s="128"/>
      <c r="E25" s="11"/>
      <c r="F25" s="4"/>
      <c r="G25" s="5" t="s">
        <v>18</v>
      </c>
      <c r="H25" s="127"/>
      <c r="I25" s="128"/>
    </row>
    <row r="26" spans="1:9" ht="12" customHeight="1" thickBot="1" x14ac:dyDescent="0.35">
      <c r="A26" s="1"/>
      <c r="B26" s="1"/>
      <c r="C26" s="1"/>
      <c r="D26" s="1"/>
      <c r="E26" s="1"/>
      <c r="F26" s="1"/>
      <c r="G26" s="1"/>
      <c r="H26" s="1"/>
      <c r="I26" s="1"/>
    </row>
    <row r="27" spans="1:9" ht="31.5" customHeight="1" x14ac:dyDescent="0.3">
      <c r="A27" s="71" t="s">
        <v>156</v>
      </c>
      <c r="B27" s="51"/>
      <c r="C27" s="51"/>
      <c r="D27" s="51"/>
      <c r="E27" s="51"/>
      <c r="F27" s="51"/>
      <c r="G27" s="51"/>
      <c r="H27" s="51"/>
      <c r="I27" s="52"/>
    </row>
    <row r="28" spans="1:9" ht="17.25" customHeight="1" thickBot="1" x14ac:dyDescent="0.35">
      <c r="A28" s="124" t="s">
        <v>22</v>
      </c>
      <c r="B28" s="125"/>
      <c r="C28" s="125"/>
      <c r="D28" s="125"/>
      <c r="E28" s="125"/>
      <c r="F28" s="125"/>
      <c r="G28" s="125"/>
      <c r="H28" s="125"/>
      <c r="I28" s="126"/>
    </row>
    <row r="29" spans="1:9" ht="15" thickBot="1" x14ac:dyDescent="0.35">
      <c r="A29" s="6"/>
      <c r="B29" s="7" t="s">
        <v>17</v>
      </c>
      <c r="C29" s="8">
        <f ca="1">YEAR(NOW())-2002</f>
        <v>21</v>
      </c>
      <c r="D29" s="9"/>
      <c r="E29" s="10"/>
      <c r="F29" s="6"/>
      <c r="G29" s="7" t="s">
        <v>17</v>
      </c>
      <c r="H29" s="8">
        <f ca="1">YEAR(NOW())-2001</f>
        <v>22</v>
      </c>
      <c r="I29" s="9"/>
    </row>
    <row r="30" spans="1:9" ht="15" thickBot="1" x14ac:dyDescent="0.35">
      <c r="A30" s="4"/>
      <c r="B30" s="5" t="s">
        <v>18</v>
      </c>
      <c r="C30" s="127"/>
      <c r="D30" s="128"/>
      <c r="E30" s="11"/>
      <c r="F30" s="4"/>
      <c r="G30" s="5" t="s">
        <v>18</v>
      </c>
      <c r="H30" s="127"/>
      <c r="I30" s="128"/>
    </row>
    <row r="31" spans="1:9" ht="12" customHeight="1" thickBot="1" x14ac:dyDescent="0.35">
      <c r="A31" s="1"/>
      <c r="B31" s="1"/>
      <c r="C31" s="1"/>
      <c r="D31" s="1"/>
      <c r="E31" s="1"/>
      <c r="F31" s="1"/>
      <c r="G31" s="1"/>
      <c r="H31" s="1"/>
      <c r="I31" s="1"/>
    </row>
    <row r="32" spans="1:9" ht="48.75" customHeight="1" x14ac:dyDescent="0.3">
      <c r="A32" s="71" t="s">
        <v>157</v>
      </c>
      <c r="B32" s="51"/>
      <c r="C32" s="51"/>
      <c r="D32" s="51"/>
      <c r="E32" s="51"/>
      <c r="F32" s="51"/>
      <c r="G32" s="51"/>
      <c r="H32" s="51"/>
      <c r="I32" s="52"/>
    </row>
    <row r="33" spans="1:9" ht="17.25" customHeight="1" thickBot="1" x14ac:dyDescent="0.35">
      <c r="A33" s="124" t="s">
        <v>26</v>
      </c>
      <c r="B33" s="125"/>
      <c r="C33" s="125"/>
      <c r="D33" s="125"/>
      <c r="E33" s="125"/>
      <c r="F33" s="125"/>
      <c r="G33" s="125"/>
      <c r="H33" s="125"/>
      <c r="I33" s="126"/>
    </row>
    <row r="34" spans="1:9" ht="15" thickBot="1" x14ac:dyDescent="0.35">
      <c r="A34" s="6"/>
      <c r="B34" s="7" t="s">
        <v>17</v>
      </c>
      <c r="C34" s="8">
        <f ca="1">YEAR(NOW())-2002</f>
        <v>21</v>
      </c>
      <c r="D34" s="9"/>
      <c r="E34" s="10"/>
      <c r="F34" s="6"/>
      <c r="G34" s="7" t="s">
        <v>17</v>
      </c>
      <c r="H34" s="8">
        <f ca="1">YEAR(NOW())-2001</f>
        <v>22</v>
      </c>
      <c r="I34" s="9"/>
    </row>
    <row r="35" spans="1:9" ht="15" thickBot="1" x14ac:dyDescent="0.35">
      <c r="A35" s="4"/>
      <c r="B35" s="5" t="s">
        <v>18</v>
      </c>
      <c r="C35" s="127"/>
      <c r="D35" s="128"/>
      <c r="E35" s="12"/>
      <c r="F35" s="4"/>
      <c r="G35" s="5" t="s">
        <v>18</v>
      </c>
      <c r="H35" s="127"/>
      <c r="I35" s="128"/>
    </row>
    <row r="36" spans="1:9" ht="15" thickBot="1" x14ac:dyDescent="0.35">
      <c r="A36" s="4"/>
      <c r="B36" s="5" t="s">
        <v>27</v>
      </c>
      <c r="C36" s="121" t="str">
        <f>IF(ISERROR(C35/(C5+C10)),"", (C35/(C5+C10)) * 100)</f>
        <v/>
      </c>
      <c r="D36" s="122"/>
      <c r="E36" s="13"/>
      <c r="F36" s="4"/>
      <c r="G36" s="5" t="s">
        <v>27</v>
      </c>
      <c r="H36" s="121" t="str">
        <f>IF(ISERROR(H35/(H5+H10)),"", (H35/(H5+H10)) * 100)</f>
        <v/>
      </c>
      <c r="I36" s="122"/>
    </row>
    <row r="37" spans="1:9" ht="12" customHeight="1" thickBot="1" x14ac:dyDescent="0.35">
      <c r="A37" s="1"/>
      <c r="B37" s="1"/>
      <c r="C37" s="1"/>
      <c r="D37" s="1"/>
      <c r="E37" s="1"/>
      <c r="F37" s="1"/>
      <c r="G37" s="1"/>
      <c r="H37" s="1"/>
      <c r="I37" s="1"/>
    </row>
    <row r="38" spans="1:9" ht="66.75" customHeight="1" x14ac:dyDescent="0.3">
      <c r="A38" s="71" t="s">
        <v>158</v>
      </c>
      <c r="B38" s="51"/>
      <c r="C38" s="51"/>
      <c r="D38" s="51"/>
      <c r="E38" s="51"/>
      <c r="F38" s="51"/>
      <c r="G38" s="51"/>
      <c r="H38" s="51"/>
      <c r="I38" s="52"/>
    </row>
    <row r="39" spans="1:9" ht="17.25" customHeight="1" thickBot="1" x14ac:dyDescent="0.35">
      <c r="A39" s="124" t="s">
        <v>28</v>
      </c>
      <c r="B39" s="125"/>
      <c r="C39" s="125"/>
      <c r="D39" s="125"/>
      <c r="E39" s="125"/>
      <c r="F39" s="125"/>
      <c r="G39" s="125"/>
      <c r="H39" s="125"/>
      <c r="I39" s="126"/>
    </row>
    <row r="40" spans="1:9" ht="15" thickBot="1" x14ac:dyDescent="0.35">
      <c r="A40" s="6"/>
      <c r="B40" s="7" t="s">
        <v>17</v>
      </c>
      <c r="C40" s="8">
        <f ca="1">YEAR(NOW())-2002</f>
        <v>21</v>
      </c>
      <c r="D40" s="9"/>
      <c r="E40" s="10"/>
      <c r="F40" s="6"/>
      <c r="G40" s="7" t="s">
        <v>17</v>
      </c>
      <c r="H40" s="8">
        <f ca="1">YEAR(NOW())-2001</f>
        <v>22</v>
      </c>
      <c r="I40" s="9"/>
    </row>
    <row r="41" spans="1:9" ht="15" thickBot="1" x14ac:dyDescent="0.35">
      <c r="A41" s="4"/>
      <c r="B41" s="5" t="s">
        <v>18</v>
      </c>
      <c r="C41" s="127"/>
      <c r="D41" s="128"/>
      <c r="E41" s="10"/>
      <c r="F41" s="4"/>
      <c r="G41" s="5" t="s">
        <v>18</v>
      </c>
      <c r="H41" s="127"/>
      <c r="I41" s="128"/>
    </row>
    <row r="42" spans="1:9" ht="15" thickBot="1" x14ac:dyDescent="0.35">
      <c r="A42" s="4"/>
      <c r="B42" s="5" t="s">
        <v>27</v>
      </c>
      <c r="C42" s="121" t="str">
        <f>IF(ISERROR(C41/(C15+C20)),"",(C41/(C15+C20)) * 100)</f>
        <v/>
      </c>
      <c r="D42" s="122"/>
      <c r="E42" s="13"/>
      <c r="F42" s="4"/>
      <c r="G42" s="5" t="s">
        <v>27</v>
      </c>
      <c r="H42" s="121" t="str">
        <f>IF(ISERROR(H41/(H15+H20)),"",(H41/(H15+H20)) * 100)</f>
        <v/>
      </c>
      <c r="I42" s="122"/>
    </row>
    <row r="43" spans="1:9" s="3" customFormat="1" ht="32.25" customHeight="1" thickBot="1" x14ac:dyDescent="0.6">
      <c r="A43" s="57" t="s">
        <v>21</v>
      </c>
      <c r="B43" s="58"/>
      <c r="C43" s="58"/>
      <c r="D43" s="58"/>
      <c r="E43" s="58"/>
      <c r="F43" s="58"/>
      <c r="G43" s="58"/>
      <c r="H43" s="58"/>
      <c r="I43" s="123"/>
    </row>
  </sheetData>
  <sheetProtection selectLockedCells="1"/>
  <mergeCells count="37">
    <mergeCell ref="A17:I17"/>
    <mergeCell ref="C10:D10"/>
    <mergeCell ref="H10:I10"/>
    <mergeCell ref="A13:I13"/>
    <mergeCell ref="C15:D15"/>
    <mergeCell ref="H15:I15"/>
    <mergeCell ref="A7:I7"/>
    <mergeCell ref="A12:I12"/>
    <mergeCell ref="A2:I2"/>
    <mergeCell ref="A3:I3"/>
    <mergeCell ref="H5:I5"/>
    <mergeCell ref="C5:D5"/>
    <mergeCell ref="A8:I8"/>
    <mergeCell ref="C25:D25"/>
    <mergeCell ref="H25:I25"/>
    <mergeCell ref="A27:I27"/>
    <mergeCell ref="A33:I33"/>
    <mergeCell ref="C35:D35"/>
    <mergeCell ref="H35:I35"/>
    <mergeCell ref="A18:I18"/>
    <mergeCell ref="C20:D20"/>
    <mergeCell ref="H20:I20"/>
    <mergeCell ref="A22:I22"/>
    <mergeCell ref="A23:I23"/>
    <mergeCell ref="C42:D42"/>
    <mergeCell ref="H42:I42"/>
    <mergeCell ref="A43:I43"/>
    <mergeCell ref="A32:I32"/>
    <mergeCell ref="A28:I28"/>
    <mergeCell ref="C30:D30"/>
    <mergeCell ref="H30:I30"/>
    <mergeCell ref="C36:D36"/>
    <mergeCell ref="H36:I36"/>
    <mergeCell ref="A39:I39"/>
    <mergeCell ref="C41:D41"/>
    <mergeCell ref="H41:I41"/>
    <mergeCell ref="A38:I38"/>
  </mergeCells>
  <conditionalFormatting sqref="C5:D5">
    <cfRule type="expression" dxfId="31" priority="13">
      <formula>IF(OR(ISBLANK(C5),NOT(ISNUMBER(C5))),TRUE,FALSE)</formula>
    </cfRule>
    <cfRule type="expression" dxfId="30" priority="14">
      <formula>IF(ISBLANK(C5),TRUE,FALSE)</formula>
    </cfRule>
  </conditionalFormatting>
  <conditionalFormatting sqref="C10:D10">
    <cfRule type="expression" dxfId="29" priority="7">
      <formula>IF(OR(ISBLANK(C10),NOT(ISNUMBER(C10))),TRUE,FALSE)</formula>
    </cfRule>
    <cfRule type="expression" dxfId="28" priority="8">
      <formula>IF(ISBLANK(C10),TRUE,FALSE)</formula>
    </cfRule>
  </conditionalFormatting>
  <conditionalFormatting sqref="C15:D15">
    <cfRule type="expression" dxfId="27" priority="70">
      <formula>IF(OR(ISBLANK(C15),NOT(ISNUMBER(C15))),TRUE,FALSE)</formula>
    </cfRule>
    <cfRule type="expression" dxfId="26" priority="89">
      <formula>IF(ISBLANK(C15),TRUE,FALSE)</formula>
    </cfRule>
  </conditionalFormatting>
  <conditionalFormatting sqref="C20:D20">
    <cfRule type="expression" dxfId="25" priority="69">
      <formula>IF(OR(ISBLANK(C20),NOT(ISNUMBER(C20))),TRUE,FALSE)</formula>
    </cfRule>
    <cfRule type="expression" dxfId="24" priority="86">
      <formula>IF(ISBLANK(C20),TRUE,FALSE)</formula>
    </cfRule>
  </conditionalFormatting>
  <conditionalFormatting sqref="C25:D25">
    <cfRule type="expression" dxfId="23" priority="66">
      <formula>IF(OR(ISBLANK(C25),NOT(ISNUMBER(C25))),TRUE,FALSE)</formula>
    </cfRule>
    <cfRule type="expression" dxfId="22" priority="85">
      <formula>IF(ISBLANK(C25),TRUE,FALSE)</formula>
    </cfRule>
  </conditionalFormatting>
  <conditionalFormatting sqref="C30:D30">
    <cfRule type="expression" dxfId="21" priority="65">
      <formula>IF(OR(ISBLANK(C30),NOT(ISNUMBER(C30))),TRUE,FALSE)</formula>
    </cfRule>
    <cfRule type="expression" dxfId="20" priority="82">
      <formula>IF(ISBLANK(C30),TRUE,FALSE)</formula>
    </cfRule>
  </conditionalFormatting>
  <conditionalFormatting sqref="C35:D35">
    <cfRule type="expression" dxfId="19" priority="1">
      <formula>IF(OR(ISBLANK(C35),NOT(ISNUMBER(C35))),TRUE,FALSE)</formula>
    </cfRule>
    <cfRule type="expression" dxfId="18" priority="2">
      <formula>IF(ISBLANK(C35),TRUE,FALSE)</formula>
    </cfRule>
  </conditionalFormatting>
  <conditionalFormatting sqref="C41:D41">
    <cfRule type="expression" dxfId="17" priority="60">
      <formula>IF(OR(ISBLANK(C41),NOT(ISNUMBER(C41))),TRUE,FALSE)</formula>
    </cfRule>
    <cfRule type="expression" dxfId="16" priority="79">
      <formula>IF(ISBLANK(C41),TRUE,FALSE)</formula>
    </cfRule>
  </conditionalFormatting>
  <conditionalFormatting sqref="H5:I5">
    <cfRule type="expression" dxfId="15" priority="16">
      <formula>IF(OR(ISBLANK(H5),NOT(ISNUMBER(H5))),TRUE,FALSE)</formula>
    </cfRule>
    <cfRule type="expression" dxfId="14" priority="17">
      <formula>IF(ISBLANK(H5),TRUE,FALSE)</formula>
    </cfRule>
  </conditionalFormatting>
  <conditionalFormatting sqref="H10:I10">
    <cfRule type="expression" dxfId="13" priority="10">
      <formula>IF(OR(ISBLANK(H10),NOT(ISNUMBER(H10))),TRUE,FALSE)</formula>
    </cfRule>
    <cfRule type="expression" dxfId="12" priority="11">
      <formula>IF(ISBLANK(H10),TRUE,FALSE)</formula>
    </cfRule>
  </conditionalFormatting>
  <conditionalFormatting sqref="H15:I15">
    <cfRule type="expression" dxfId="11" priority="71">
      <formula>IF(OR(ISBLANK(H15),NOT(ISNUMBER(H15))),TRUE,FALSE)</formula>
    </cfRule>
    <cfRule type="expression" dxfId="10" priority="88">
      <formula>IF(ISBLANK(H15),TRUE,FALSE)</formula>
    </cfRule>
  </conditionalFormatting>
  <conditionalFormatting sqref="H20:I20">
    <cfRule type="expression" dxfId="9" priority="68">
      <formula>IF(OR(ISBLANK(H20),NOT(ISNUMBER(H20))),TRUE,FALSE)</formula>
    </cfRule>
    <cfRule type="expression" dxfId="8" priority="87">
      <formula>IF(ISBLANK(H20),TRUE,FALSE)</formula>
    </cfRule>
  </conditionalFormatting>
  <conditionalFormatting sqref="H25:I25">
    <cfRule type="expression" dxfId="7" priority="67">
      <formula>IF(OR(ISBLANK(H25),NOT(ISNUMBER(H25))),TRUE,FALSE)</formula>
    </cfRule>
    <cfRule type="expression" dxfId="6" priority="84">
      <formula>IF(ISBLANK(H25),TRUE,FALSE)</formula>
    </cfRule>
  </conditionalFormatting>
  <conditionalFormatting sqref="H30:I30">
    <cfRule type="expression" dxfId="5" priority="64">
      <formula>IF(OR(ISBLANK(H30),NOT(ISNUMBER(H30))),TRUE,FALSE)</formula>
    </cfRule>
    <cfRule type="expression" dxfId="4" priority="83">
      <formula>IF(ISBLANK(H30),TRUE,FALSE)</formula>
    </cfRule>
  </conditionalFormatting>
  <conditionalFormatting sqref="H35:I35">
    <cfRule type="expression" dxfId="3" priority="4">
      <formula>IF(OR(ISBLANK(H35),NOT(ISNUMBER(H35))),TRUE,FALSE)</formula>
    </cfRule>
    <cfRule type="expression" dxfId="2" priority="5">
      <formula>IF(ISBLANK(H35),TRUE,FALSE)</formula>
    </cfRule>
  </conditionalFormatting>
  <conditionalFormatting sqref="H41:I41">
    <cfRule type="expression" dxfId="1" priority="61">
      <formula>IF(OR(ISBLANK(H41),NOT(ISNUMBER(H41))),TRUE,FALSE)</formula>
    </cfRule>
    <cfRule type="expression" dxfId="0" priority="78">
      <formula>IF(ISBLANK(H41),TRUE,FALSE)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F60"/>
  <sheetViews>
    <sheetView workbookViewId="0">
      <selection activeCell="F18" sqref="F18"/>
    </sheetView>
  </sheetViews>
  <sheetFormatPr defaultRowHeight="14.4" x14ac:dyDescent="0.3"/>
  <cols>
    <col min="1" max="1" width="4.109375" bestFit="1" customWidth="1"/>
    <col min="2" max="2" width="29" bestFit="1" customWidth="1"/>
    <col min="4" max="4" width="7.109375" style="32" customWidth="1"/>
    <col min="5" max="5" width="3" style="32" customWidth="1"/>
  </cols>
  <sheetData>
    <row r="1" spans="1:6" x14ac:dyDescent="0.3">
      <c r="A1" s="22" t="s">
        <v>35</v>
      </c>
      <c r="B1" s="22" t="s">
        <v>34</v>
      </c>
      <c r="C1" t="s">
        <v>193</v>
      </c>
      <c r="D1" s="44">
        <f ca="1">E1-1</f>
        <v>21</v>
      </c>
      <c r="E1" s="45" t="str">
        <f ca="1">RIGHT(YEAR(NOW())-1,2)</f>
        <v>22</v>
      </c>
    </row>
    <row r="2" spans="1:6" x14ac:dyDescent="0.3">
      <c r="A2" t="s">
        <v>37</v>
      </c>
      <c r="B2" t="s">
        <v>36</v>
      </c>
      <c r="D2" s="46"/>
      <c r="E2" s="47"/>
    </row>
    <row r="3" spans="1:6" x14ac:dyDescent="0.3">
      <c r="A3" t="s">
        <v>39</v>
      </c>
      <c r="B3" t="s">
        <v>38</v>
      </c>
      <c r="C3" t="s">
        <v>194</v>
      </c>
      <c r="D3" s="46" t="s">
        <v>8</v>
      </c>
      <c r="E3" s="47"/>
    </row>
    <row r="4" spans="1:6" x14ac:dyDescent="0.3">
      <c r="A4" t="s">
        <v>41</v>
      </c>
      <c r="B4" t="s">
        <v>40</v>
      </c>
      <c r="D4" s="46" t="s">
        <v>9</v>
      </c>
      <c r="E4" s="47"/>
    </row>
    <row r="5" spans="1:6" x14ac:dyDescent="0.3">
      <c r="A5" t="s">
        <v>43</v>
      </c>
      <c r="B5" t="s">
        <v>42</v>
      </c>
      <c r="D5" s="46"/>
      <c r="E5" s="47"/>
    </row>
    <row r="6" spans="1:6" ht="15" thickBot="1" x14ac:dyDescent="0.35">
      <c r="A6" t="s">
        <v>45</v>
      </c>
      <c r="B6" t="s">
        <v>44</v>
      </c>
      <c r="D6" s="48">
        <v>700000</v>
      </c>
      <c r="E6" s="49"/>
      <c r="F6" s="43" t="s">
        <v>192</v>
      </c>
    </row>
    <row r="7" spans="1:6" x14ac:dyDescent="0.3">
      <c r="A7" t="s">
        <v>47</v>
      </c>
      <c r="B7" t="s">
        <v>46</v>
      </c>
    </row>
    <row r="8" spans="1:6" x14ac:dyDescent="0.3">
      <c r="A8" t="s">
        <v>49</v>
      </c>
      <c r="B8" t="s">
        <v>48</v>
      </c>
    </row>
    <row r="9" spans="1:6" x14ac:dyDescent="0.3">
      <c r="A9" t="s">
        <v>51</v>
      </c>
      <c r="B9" t="s">
        <v>50</v>
      </c>
    </row>
    <row r="10" spans="1:6" x14ac:dyDescent="0.3">
      <c r="A10" t="s">
        <v>53</v>
      </c>
      <c r="B10" t="s">
        <v>52</v>
      </c>
    </row>
    <row r="11" spans="1:6" x14ac:dyDescent="0.3">
      <c r="A11" t="s">
        <v>55</v>
      </c>
      <c r="B11" t="s">
        <v>54</v>
      </c>
    </row>
    <row r="12" spans="1:6" x14ac:dyDescent="0.3">
      <c r="A12" t="s">
        <v>57</v>
      </c>
      <c r="B12" t="s">
        <v>56</v>
      </c>
    </row>
    <row r="13" spans="1:6" x14ac:dyDescent="0.3">
      <c r="A13" t="s">
        <v>59</v>
      </c>
      <c r="B13" t="s">
        <v>58</v>
      </c>
    </row>
    <row r="14" spans="1:6" x14ac:dyDescent="0.3">
      <c r="A14" t="s">
        <v>61</v>
      </c>
      <c r="B14" t="s">
        <v>60</v>
      </c>
    </row>
    <row r="15" spans="1:6" x14ac:dyDescent="0.3">
      <c r="A15" t="s">
        <v>63</v>
      </c>
      <c r="B15" t="s">
        <v>62</v>
      </c>
    </row>
    <row r="16" spans="1:6" x14ac:dyDescent="0.3">
      <c r="A16" t="s">
        <v>65</v>
      </c>
      <c r="B16" t="s">
        <v>64</v>
      </c>
    </row>
    <row r="17" spans="1:2" x14ac:dyDescent="0.3">
      <c r="A17" t="s">
        <v>67</v>
      </c>
      <c r="B17" t="s">
        <v>66</v>
      </c>
    </row>
    <row r="18" spans="1:2" x14ac:dyDescent="0.3">
      <c r="A18" t="s">
        <v>69</v>
      </c>
      <c r="B18" t="s">
        <v>68</v>
      </c>
    </row>
    <row r="19" spans="1:2" x14ac:dyDescent="0.3">
      <c r="A19" t="s">
        <v>71</v>
      </c>
      <c r="B19" t="s">
        <v>70</v>
      </c>
    </row>
    <row r="20" spans="1:2" x14ac:dyDescent="0.3">
      <c r="A20" t="s">
        <v>73</v>
      </c>
      <c r="B20" t="s">
        <v>72</v>
      </c>
    </row>
    <row r="21" spans="1:2" x14ac:dyDescent="0.3">
      <c r="A21" t="s">
        <v>75</v>
      </c>
      <c r="B21" t="s">
        <v>74</v>
      </c>
    </row>
    <row r="22" spans="1:2" x14ac:dyDescent="0.3">
      <c r="A22" t="s">
        <v>77</v>
      </c>
      <c r="B22" t="s">
        <v>76</v>
      </c>
    </row>
    <row r="23" spans="1:2" x14ac:dyDescent="0.3">
      <c r="A23" t="s">
        <v>79</v>
      </c>
      <c r="B23" t="s">
        <v>78</v>
      </c>
    </row>
    <row r="24" spans="1:2" x14ac:dyDescent="0.3">
      <c r="A24" t="s">
        <v>81</v>
      </c>
      <c r="B24" t="s">
        <v>80</v>
      </c>
    </row>
    <row r="25" spans="1:2" x14ac:dyDescent="0.3">
      <c r="A25" t="s">
        <v>83</v>
      </c>
      <c r="B25" t="s">
        <v>82</v>
      </c>
    </row>
    <row r="26" spans="1:2" x14ac:dyDescent="0.3">
      <c r="A26" t="s">
        <v>85</v>
      </c>
      <c r="B26" t="s">
        <v>84</v>
      </c>
    </row>
    <row r="27" spans="1:2" x14ac:dyDescent="0.3">
      <c r="A27" t="s">
        <v>87</v>
      </c>
      <c r="B27" t="s">
        <v>86</v>
      </c>
    </row>
    <row r="28" spans="1:2" x14ac:dyDescent="0.3">
      <c r="A28" t="s">
        <v>89</v>
      </c>
      <c r="B28" t="s">
        <v>88</v>
      </c>
    </row>
    <row r="29" spans="1:2" x14ac:dyDescent="0.3">
      <c r="A29" t="s">
        <v>91</v>
      </c>
      <c r="B29" t="s">
        <v>90</v>
      </c>
    </row>
    <row r="30" spans="1:2" x14ac:dyDescent="0.3">
      <c r="A30" t="s">
        <v>93</v>
      </c>
      <c r="B30" t="s">
        <v>92</v>
      </c>
    </row>
    <row r="31" spans="1:2" x14ac:dyDescent="0.3">
      <c r="A31" t="s">
        <v>95</v>
      </c>
      <c r="B31" t="s">
        <v>94</v>
      </c>
    </row>
    <row r="32" spans="1:2" x14ac:dyDescent="0.3">
      <c r="A32" t="s">
        <v>97</v>
      </c>
      <c r="B32" t="s">
        <v>96</v>
      </c>
    </row>
    <row r="33" spans="1:2" x14ac:dyDescent="0.3">
      <c r="A33" t="s">
        <v>99</v>
      </c>
      <c r="B33" t="s">
        <v>98</v>
      </c>
    </row>
    <row r="34" spans="1:2" x14ac:dyDescent="0.3">
      <c r="A34" t="s">
        <v>101</v>
      </c>
      <c r="B34" t="s">
        <v>100</v>
      </c>
    </row>
    <row r="35" spans="1:2" x14ac:dyDescent="0.3">
      <c r="A35" t="s">
        <v>103</v>
      </c>
      <c r="B35" t="s">
        <v>102</v>
      </c>
    </row>
    <row r="36" spans="1:2" x14ac:dyDescent="0.3">
      <c r="A36" t="s">
        <v>105</v>
      </c>
      <c r="B36" t="s">
        <v>104</v>
      </c>
    </row>
    <row r="37" spans="1:2" x14ac:dyDescent="0.3">
      <c r="A37" t="s">
        <v>33</v>
      </c>
      <c r="B37" t="s">
        <v>106</v>
      </c>
    </row>
    <row r="38" spans="1:2" x14ac:dyDescent="0.3">
      <c r="A38" t="s">
        <v>108</v>
      </c>
      <c r="B38" t="s">
        <v>107</v>
      </c>
    </row>
    <row r="39" spans="1:2" x14ac:dyDescent="0.3">
      <c r="A39" t="s">
        <v>110</v>
      </c>
      <c r="B39" t="s">
        <v>109</v>
      </c>
    </row>
    <row r="40" spans="1:2" x14ac:dyDescent="0.3">
      <c r="A40" t="s">
        <v>112</v>
      </c>
      <c r="B40" t="s">
        <v>111</v>
      </c>
    </row>
    <row r="41" spans="1:2" x14ac:dyDescent="0.3">
      <c r="A41" t="s">
        <v>114</v>
      </c>
      <c r="B41" t="s">
        <v>113</v>
      </c>
    </row>
    <row r="42" spans="1:2" x14ac:dyDescent="0.3">
      <c r="A42" t="s">
        <v>116</v>
      </c>
      <c r="B42" t="s">
        <v>115</v>
      </c>
    </row>
    <row r="43" spans="1:2" x14ac:dyDescent="0.3">
      <c r="A43" t="s">
        <v>118</v>
      </c>
      <c r="B43" t="s">
        <v>117</v>
      </c>
    </row>
    <row r="44" spans="1:2" x14ac:dyDescent="0.3">
      <c r="A44" t="s">
        <v>120</v>
      </c>
      <c r="B44" t="s">
        <v>119</v>
      </c>
    </row>
    <row r="45" spans="1:2" x14ac:dyDescent="0.3">
      <c r="A45" t="s">
        <v>122</v>
      </c>
      <c r="B45" t="s">
        <v>121</v>
      </c>
    </row>
    <row r="46" spans="1:2" x14ac:dyDescent="0.3">
      <c r="A46" t="s">
        <v>124</v>
      </c>
      <c r="B46" t="s">
        <v>123</v>
      </c>
    </row>
    <row r="47" spans="1:2" x14ac:dyDescent="0.3">
      <c r="A47" t="s">
        <v>126</v>
      </c>
      <c r="B47" t="s">
        <v>125</v>
      </c>
    </row>
    <row r="48" spans="1:2" x14ac:dyDescent="0.3">
      <c r="A48" t="s">
        <v>128</v>
      </c>
      <c r="B48" t="s">
        <v>127</v>
      </c>
    </row>
    <row r="49" spans="1:2" x14ac:dyDescent="0.3">
      <c r="A49" t="s">
        <v>130</v>
      </c>
      <c r="B49" t="s">
        <v>129</v>
      </c>
    </row>
    <row r="50" spans="1:2" x14ac:dyDescent="0.3">
      <c r="A50" t="s">
        <v>132</v>
      </c>
      <c r="B50" t="s">
        <v>131</v>
      </c>
    </row>
    <row r="51" spans="1:2" x14ac:dyDescent="0.3">
      <c r="A51" t="s">
        <v>134</v>
      </c>
      <c r="B51" t="s">
        <v>133</v>
      </c>
    </row>
    <row r="52" spans="1:2" x14ac:dyDescent="0.3">
      <c r="A52" t="s">
        <v>136</v>
      </c>
      <c r="B52" t="s">
        <v>135</v>
      </c>
    </row>
    <row r="53" spans="1:2" x14ac:dyDescent="0.3">
      <c r="A53" t="s">
        <v>138</v>
      </c>
      <c r="B53" t="s">
        <v>137</v>
      </c>
    </row>
    <row r="54" spans="1:2" x14ac:dyDescent="0.3">
      <c r="A54" t="s">
        <v>140</v>
      </c>
      <c r="B54" t="s">
        <v>139</v>
      </c>
    </row>
    <row r="55" spans="1:2" x14ac:dyDescent="0.3">
      <c r="A55" t="s">
        <v>142</v>
      </c>
      <c r="B55" t="s">
        <v>141</v>
      </c>
    </row>
    <row r="56" spans="1:2" x14ac:dyDescent="0.3">
      <c r="A56" t="s">
        <v>144</v>
      </c>
      <c r="B56" t="s">
        <v>143</v>
      </c>
    </row>
    <row r="57" spans="1:2" x14ac:dyDescent="0.3">
      <c r="A57" t="s">
        <v>32</v>
      </c>
      <c r="B57" t="s">
        <v>145</v>
      </c>
    </row>
    <row r="58" spans="1:2" x14ac:dyDescent="0.3">
      <c r="A58" t="s">
        <v>147</v>
      </c>
      <c r="B58" t="s">
        <v>146</v>
      </c>
    </row>
    <row r="59" spans="1:2" x14ac:dyDescent="0.3">
      <c r="A59" t="s">
        <v>149</v>
      </c>
      <c r="B59" t="s">
        <v>148</v>
      </c>
    </row>
    <row r="60" spans="1:2" x14ac:dyDescent="0.3">
      <c r="A60" t="s">
        <v>151</v>
      </c>
      <c r="B60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H39"/>
  <sheetViews>
    <sheetView workbookViewId="0">
      <selection activeCell="D21" sqref="D21"/>
    </sheetView>
  </sheetViews>
  <sheetFormatPr defaultRowHeight="14.4" x14ac:dyDescent="0.3"/>
  <cols>
    <col min="1" max="1" width="7.44140625" customWidth="1"/>
    <col min="2" max="2" width="30.88671875" customWidth="1"/>
    <col min="3" max="4" width="3.88671875" style="33" customWidth="1"/>
    <col min="5" max="5" width="23.77734375" style="32" customWidth="1"/>
    <col min="7" max="7" width="4.21875" style="32" customWidth="1"/>
    <col min="8" max="8" width="2.44140625" customWidth="1"/>
  </cols>
  <sheetData>
    <row r="2" spans="1:8" x14ac:dyDescent="0.3">
      <c r="A2" s="131" t="s">
        <v>165</v>
      </c>
      <c r="B2" s="131"/>
      <c r="C2" s="131"/>
      <c r="D2" s="131"/>
      <c r="E2" s="131"/>
      <c r="F2" s="131"/>
      <c r="G2" s="131"/>
      <c r="H2" s="131"/>
    </row>
    <row r="3" spans="1:8" x14ac:dyDescent="0.3">
      <c r="A3" s="131" t="s">
        <v>166</v>
      </c>
      <c r="B3" s="131"/>
      <c r="C3" s="131"/>
      <c r="D3" s="131"/>
      <c r="E3" s="131"/>
      <c r="F3" s="131"/>
      <c r="G3" s="131"/>
      <c r="H3" s="131"/>
    </row>
    <row r="4" spans="1:8" ht="8.4" customHeight="1" x14ac:dyDescent="0.3"/>
    <row r="5" spans="1:8" ht="15" x14ac:dyDescent="0.35">
      <c r="A5" t="s">
        <v>167</v>
      </c>
      <c r="B5" s="129">
        <f>'Part 1'!B11:H11</f>
        <v>0</v>
      </c>
      <c r="C5" s="130"/>
      <c r="D5" s="130"/>
      <c r="E5" s="130"/>
    </row>
    <row r="6" spans="1:8" x14ac:dyDescent="0.3">
      <c r="C6" s="34" t="s">
        <v>175</v>
      </c>
      <c r="D6" s="34" t="s">
        <v>176</v>
      </c>
      <c r="E6" s="31" t="s">
        <v>177</v>
      </c>
    </row>
    <row r="7" spans="1:8" x14ac:dyDescent="0.3">
      <c r="B7" s="32" t="s">
        <v>168</v>
      </c>
      <c r="C7" s="42" t="s">
        <v>8</v>
      </c>
      <c r="D7" s="42"/>
      <c r="E7" s="30"/>
    </row>
    <row r="8" spans="1:8" x14ac:dyDescent="0.3">
      <c r="B8" s="32" t="s">
        <v>169</v>
      </c>
      <c r="C8" s="38" t="str">
        <f>IF(UPPER('Part 1'!D24)="Y","Y","")</f>
        <v/>
      </c>
      <c r="D8" s="38" t="str">
        <f>IF(UPPER('Part 1'!D24)="N","N","")</f>
        <v/>
      </c>
      <c r="E8" s="30"/>
    </row>
    <row r="9" spans="1:8" x14ac:dyDescent="0.3">
      <c r="B9" s="32" t="s">
        <v>170</v>
      </c>
      <c r="C9" s="38" t="str">
        <f>IF(UPPER('Part 1'!H24)="Y","Y","")</f>
        <v/>
      </c>
      <c r="D9" s="38" t="str">
        <f>IF(UPPER('Part 1'!H24)="N","N","")</f>
        <v/>
      </c>
      <c r="E9" s="30"/>
    </row>
    <row r="10" spans="1:8" x14ac:dyDescent="0.3">
      <c r="B10" s="32" t="s">
        <v>171</v>
      </c>
      <c r="C10" s="38"/>
      <c r="D10" s="38"/>
      <c r="E10" s="30"/>
    </row>
    <row r="11" spans="1:8" x14ac:dyDescent="0.3">
      <c r="B11" s="32" t="s">
        <v>172</v>
      </c>
      <c r="C11" s="38" t="str">
        <f>IF(UPPER('Part 1'!H37)="Y","Y","")</f>
        <v/>
      </c>
      <c r="D11" s="38" t="str">
        <f>IF(UPPER('Part 1'!H37)="N","N","")</f>
        <v/>
      </c>
      <c r="E11" s="30"/>
    </row>
    <row r="12" spans="1:8" x14ac:dyDescent="0.3">
      <c r="B12" s="32" t="s">
        <v>173</v>
      </c>
      <c r="C12" s="42" t="s">
        <v>8</v>
      </c>
      <c r="D12" s="42"/>
      <c r="E12" s="30"/>
    </row>
    <row r="13" spans="1:8" x14ac:dyDescent="0.3">
      <c r="B13" s="32" t="s">
        <v>174</v>
      </c>
      <c r="C13" s="38" t="str">
        <f>IF(AND(F14+F17+F20+F23&gt;ContractsThreshold,F15+F18+F21+F24&gt;ContractsThreshold),"Y","")</f>
        <v/>
      </c>
      <c r="D13" s="38" t="str">
        <f>IF(C13="Y","","N")</f>
        <v>N</v>
      </c>
      <c r="E13" s="35" t="s">
        <v>178</v>
      </c>
    </row>
    <row r="14" spans="1:8" x14ac:dyDescent="0.3">
      <c r="E14" s="32" t="str">
        <f ca="1">CONCATENATE("FY",FY2m,":")</f>
        <v>FY21:</v>
      </c>
      <c r="F14" s="37">
        <f>'Part 2'!C5</f>
        <v>0</v>
      </c>
    </row>
    <row r="15" spans="1:8" x14ac:dyDescent="0.3">
      <c r="E15" s="32" t="str">
        <f ca="1">CONCATENATE("FY",FY1m,":")</f>
        <v>FY22:</v>
      </c>
      <c r="F15" s="37">
        <f>'Part 2'!H5</f>
        <v>0</v>
      </c>
    </row>
    <row r="16" spans="1:8" x14ac:dyDescent="0.3">
      <c r="E16" s="35" t="s">
        <v>179</v>
      </c>
      <c r="F16" s="37"/>
    </row>
    <row r="17" spans="2:8" x14ac:dyDescent="0.3">
      <c r="E17" s="32" t="str">
        <f ca="1">CONCATENATE("FY",FY2m,":")</f>
        <v>FY21:</v>
      </c>
      <c r="F17" s="37">
        <f>'Part 2'!C10</f>
        <v>0</v>
      </c>
    </row>
    <row r="18" spans="2:8" x14ac:dyDescent="0.3">
      <c r="E18" s="32" t="str">
        <f ca="1">CONCATENATE("FY",FY1m,":")</f>
        <v>FY22:</v>
      </c>
      <c r="F18" s="37">
        <f>'Part 2'!H10</f>
        <v>0</v>
      </c>
    </row>
    <row r="19" spans="2:8" x14ac:dyDescent="0.3">
      <c r="B19" s="32" t="s">
        <v>187</v>
      </c>
      <c r="E19" s="35" t="s">
        <v>180</v>
      </c>
      <c r="F19" s="37"/>
    </row>
    <row r="20" spans="2:8" x14ac:dyDescent="0.3">
      <c r="B20" s="32"/>
      <c r="E20" s="32" t="str">
        <f ca="1">CONCATENATE("FY",FY2m,":")</f>
        <v>FY21:</v>
      </c>
      <c r="F20" s="37">
        <f>'Part 2'!C15</f>
        <v>0</v>
      </c>
    </row>
    <row r="21" spans="2:8" x14ac:dyDescent="0.3">
      <c r="B21" s="32"/>
      <c r="E21" s="32" t="str">
        <f ca="1">CONCATENATE("FY",FY1m,":")</f>
        <v>FY22:</v>
      </c>
      <c r="F21" s="37">
        <f>'Part 2'!H15</f>
        <v>0</v>
      </c>
    </row>
    <row r="22" spans="2:8" x14ac:dyDescent="0.3">
      <c r="B22" s="32"/>
      <c r="E22" s="35" t="s">
        <v>181</v>
      </c>
      <c r="F22" s="37"/>
    </row>
    <row r="23" spans="2:8" x14ac:dyDescent="0.3">
      <c r="B23" s="32"/>
      <c r="E23" s="32" t="str">
        <f ca="1">CONCATENATE("FY",FY2m,":")</f>
        <v>FY21:</v>
      </c>
      <c r="F23" s="37">
        <f>'Part 2'!C20</f>
        <v>0</v>
      </c>
    </row>
    <row r="24" spans="2:8" x14ac:dyDescent="0.3">
      <c r="B24" s="32"/>
      <c r="E24" s="32" t="str">
        <f ca="1">CONCATENATE("FY",FY1m,":")</f>
        <v>FY22:</v>
      </c>
      <c r="F24" s="37">
        <f>'Part 2'!H20</f>
        <v>0</v>
      </c>
    </row>
    <row r="25" spans="2:8" x14ac:dyDescent="0.3">
      <c r="B25" s="32" t="s">
        <v>188</v>
      </c>
      <c r="E25" s="35" t="s">
        <v>182</v>
      </c>
      <c r="F25" s="37"/>
    </row>
    <row r="26" spans="2:8" x14ac:dyDescent="0.3">
      <c r="B26" s="32"/>
      <c r="E26" s="32" t="str">
        <f ca="1">CONCATENATE("FY",FY2m,":")</f>
        <v>FY21:</v>
      </c>
      <c r="F26" s="37">
        <f>'Part 2'!C25</f>
        <v>0</v>
      </c>
    </row>
    <row r="27" spans="2:8" x14ac:dyDescent="0.3">
      <c r="B27" s="32"/>
      <c r="E27" s="32" t="str">
        <f ca="1">CONCATENATE("FY",FY1m,":")</f>
        <v>FY22:</v>
      </c>
      <c r="F27" s="37">
        <f>'Part 2'!H25</f>
        <v>0</v>
      </c>
    </row>
    <row r="28" spans="2:8" x14ac:dyDescent="0.3">
      <c r="B28" s="32"/>
      <c r="E28" s="35" t="s">
        <v>183</v>
      </c>
      <c r="F28" s="37"/>
    </row>
    <row r="29" spans="2:8" x14ac:dyDescent="0.3">
      <c r="B29" s="32"/>
      <c r="E29" s="32" t="str">
        <f ca="1">CONCATENATE("FY",FY2m,":")</f>
        <v>FY21:</v>
      </c>
      <c r="F29" s="37">
        <f>'Part 2'!C30</f>
        <v>0</v>
      </c>
    </row>
    <row r="30" spans="2:8" x14ac:dyDescent="0.3">
      <c r="B30" s="32"/>
      <c r="E30" s="32" t="str">
        <f ca="1">CONCATENATE("FY",FY1m,":")</f>
        <v>FY22:</v>
      </c>
      <c r="F30" s="37">
        <f>'Part 2'!H30</f>
        <v>0</v>
      </c>
    </row>
    <row r="31" spans="2:8" x14ac:dyDescent="0.3">
      <c r="B31" s="32"/>
      <c r="E31" s="35" t="s">
        <v>184</v>
      </c>
      <c r="F31" s="37"/>
    </row>
    <row r="32" spans="2:8" x14ac:dyDescent="0.3">
      <c r="B32" s="32"/>
      <c r="E32" s="32" t="str">
        <f ca="1">CONCATENATE("FY",FY2m,":")</f>
        <v>FY21:</v>
      </c>
      <c r="F32" s="37">
        <f>'Part 2'!C35</f>
        <v>0</v>
      </c>
      <c r="G32" s="36" t="str">
        <f>'Part 2'!C36</f>
        <v/>
      </c>
      <c r="H32" t="s">
        <v>190</v>
      </c>
    </row>
    <row r="33" spans="2:8" x14ac:dyDescent="0.3">
      <c r="B33" s="32"/>
      <c r="E33" s="32" t="str">
        <f ca="1">CONCATENATE("FY",FY1m,":")</f>
        <v>FY22:</v>
      </c>
      <c r="F33" s="37">
        <f>'Part 2'!H35</f>
        <v>0</v>
      </c>
      <c r="G33" s="36" t="str">
        <f>'Part 2'!H36</f>
        <v/>
      </c>
      <c r="H33" t="s">
        <v>190</v>
      </c>
    </row>
    <row r="34" spans="2:8" x14ac:dyDescent="0.3">
      <c r="B34" s="32"/>
      <c r="E34" s="35" t="s">
        <v>185</v>
      </c>
      <c r="F34" s="37"/>
    </row>
    <row r="35" spans="2:8" x14ac:dyDescent="0.3">
      <c r="B35" s="32"/>
      <c r="E35" s="32" t="str">
        <f ca="1">CONCATENATE("FY",FY2m,":")</f>
        <v>FY21:</v>
      </c>
      <c r="F35" s="37">
        <f>'Part 2'!C41</f>
        <v>0</v>
      </c>
      <c r="G35" s="36" t="str">
        <f>'Part 2'!C42</f>
        <v/>
      </c>
      <c r="H35" t="s">
        <v>190</v>
      </c>
    </row>
    <row r="36" spans="2:8" x14ac:dyDescent="0.3">
      <c r="B36" s="32"/>
      <c r="E36" s="32" t="str">
        <f ca="1">CONCATENATE("FY",FY1m,":")</f>
        <v>FY22:</v>
      </c>
      <c r="F36" s="37">
        <f>'Part 2'!H41</f>
        <v>0</v>
      </c>
      <c r="G36" s="36" t="str">
        <f>'Part 2'!H42</f>
        <v/>
      </c>
      <c r="H36" t="s">
        <v>190</v>
      </c>
    </row>
    <row r="37" spans="2:8" x14ac:dyDescent="0.3">
      <c r="B37" s="32" t="s">
        <v>189</v>
      </c>
      <c r="C37" s="38" t="s">
        <v>8</v>
      </c>
      <c r="D37" s="38"/>
    </row>
    <row r="39" spans="2:8" x14ac:dyDescent="0.3">
      <c r="B39" s="32" t="s">
        <v>186</v>
      </c>
      <c r="C39" s="41"/>
      <c r="D39" s="41"/>
      <c r="E39" s="32" t="s">
        <v>191</v>
      </c>
      <c r="F39" s="39"/>
      <c r="G39" s="40"/>
    </row>
  </sheetData>
  <mergeCells count="3">
    <mergeCell ref="B5:E5"/>
    <mergeCell ref="A2:H2"/>
    <mergeCell ref="A3:H3"/>
  </mergeCells>
  <dataValidations count="1">
    <dataValidation type="list" allowBlank="1" showInputMessage="1" showErrorMessage="1" sqref="C12:D12 C37:D37 C7:D7" xr:uid="{00000000-0002-0000-0300-000000000000}">
      <formula1>YN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Part 1</vt:lpstr>
      <vt:lpstr>Part 2</vt:lpstr>
      <vt:lpstr>Data</vt:lpstr>
      <vt:lpstr>Checklist</vt:lpstr>
      <vt:lpstr>ContractsThreshold</vt:lpstr>
      <vt:lpstr>FY1m</vt:lpstr>
      <vt:lpstr>FY2m</vt:lpstr>
      <vt:lpstr>Checklist!Print_Area</vt:lpstr>
      <vt:lpstr>ST</vt:lpstr>
      <vt:lpstr>YN</vt:lpstr>
    </vt:vector>
  </TitlesOfParts>
  <Company>OUSD(AT&amp;L)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Neff</dc:creator>
  <cp:lastModifiedBy>Jerry Smith</cp:lastModifiedBy>
  <cp:lastPrinted>2012-10-31T18:16:35Z</cp:lastPrinted>
  <dcterms:created xsi:type="dcterms:W3CDTF">2012-09-14T19:52:52Z</dcterms:created>
  <dcterms:modified xsi:type="dcterms:W3CDTF">2023-11-21T14:51:00Z</dcterms:modified>
</cp:coreProperties>
</file>